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848"/>
  </bookViews>
  <sheets>
    <sheet name="capa" sheetId="97" r:id="rId1"/>
    <sheet name="resumo_bolsas_PROEX" sheetId="92" r:id="rId2"/>
    <sheet name="infor_eixo formação línguas" sheetId="102" r:id="rId3"/>
    <sheet name="inf_eixo pré vestibular_enem" sheetId="101" r:id="rId4"/>
    <sheet name="bolsa formador_eixo línguas_mês" sheetId="103" r:id="rId5"/>
    <sheet name="bolsa f_eixo línguas_anual" sheetId="111" r:id="rId6"/>
    <sheet name="bolsa_eixo habilidades" sheetId="110" r:id="rId7"/>
    <sheet name="bolsa PIBEX_mês" sheetId="104" r:id="rId8"/>
    <sheet name="bolsas_PIBEX" sheetId="82" r:id="rId9"/>
    <sheet name="bolsa Cultura_mês" sheetId="105" r:id="rId10"/>
    <sheet name="bolsa Cultura_anual" sheetId="84" r:id="rId11"/>
    <sheet name="Oficinas_Cultura" sheetId="95" r:id="rId12"/>
    <sheet name="bolsa_músico" sheetId="112" r:id="rId13"/>
    <sheet name="palestra_fc docentes" sheetId="106" r:id="rId14"/>
    <sheet name="projetos_PROEXT" sheetId="87" r:id="rId15"/>
    <sheet name="bolsas_PROEXT" sheetId="83" r:id="rId16"/>
    <sheet name="Atualização do arquivo" sheetId="99" r:id="rId17"/>
  </sheets>
  <externalReferences>
    <externalReference r:id="rId18"/>
    <externalReference r:id="rId19"/>
  </externalReferences>
  <definedNames>
    <definedName name="_xlnm._FilterDatabase" localSheetId="11" hidden="1">Oficinas_Cultura!$D$31:$F$255</definedName>
    <definedName name="_xlnm._FilterDatabase" localSheetId="13" hidden="1">'palestra_fc docentes'!$D$23:$F$50</definedName>
    <definedName name="AnoCalendário1" localSheetId="0">'[1]Calendário 2017_Geral'!$A$7</definedName>
    <definedName name="PROGRAMA">[2]DADOS!$H$2:$H$13</definedName>
    <definedName name="_xlnm._FilterDatabase" localSheetId="4" hidden="1">'bolsa formador_eixo línguas_mês'!$C$106:$P$145</definedName>
    <definedName name="_xlnm._FilterDatabase" localSheetId="5" hidden="1">'bolsa f_eixo línguas_anual'!$C$103:$L$142</definedName>
    <definedName name="_xlnm._FilterDatabase" localSheetId="6" hidden="1">'bolsa_eixo habilidades'!$C$60:$P$103</definedName>
    <definedName name="_xlnm._FilterDatabase" localSheetId="7" hidden="1">'bolsa PIBEX_mês'!$C$55:$P$90</definedName>
    <definedName name="_xlnm._FilterDatabase" localSheetId="8" hidden="1">bolsas_PIBEX!$C$26:$T$37</definedName>
    <definedName name="_xlnm._FilterDatabase" localSheetId="9" hidden="1">'bolsa Cultura_mês'!$C$108:$P$152</definedName>
    <definedName name="_xlnm._FilterDatabase" localSheetId="10" hidden="1">'bolsa Cultura_anual'!$D$89:$N$121</definedName>
    <definedName name="_xlnm._FilterDatabase" localSheetId="12" hidden="1">bolsa_músico!$C$100:$P$140</definedName>
    <definedName name="_xlnm._FilterDatabase" localSheetId="16" hidden="1">'Atualização do arquivo'!$B$52:$E$63</definedName>
    <definedName name="_xlnm.Print_Area" localSheetId="3">'inf_eixo pré vestibular_enem'!$A$1:$O$59</definedName>
  </definedNames>
  <calcPr calcId="144525"/>
</workbook>
</file>

<file path=xl/sharedStrings.xml><?xml version="1.0" encoding="utf-8"?>
<sst xmlns="http://schemas.openxmlformats.org/spreadsheetml/2006/main" count="7093" uniqueCount="612">
  <si>
    <t>Quadro - Quantidade de Bolsas Ofertadas - PROEX.</t>
  </si>
  <si>
    <t>Tipo de Bolsa</t>
  </si>
  <si>
    <t>Bolsas PIBEX¹</t>
  </si>
  <si>
    <t>Bolsas PIBEX - Ensino Médio</t>
  </si>
  <si>
    <t>-</t>
  </si>
  <si>
    <t>Bolsas PROEXT²</t>
  </si>
  <si>
    <t>...</t>
  </si>
  <si>
    <t>Bolsas Cultura³</t>
  </si>
  <si>
    <t>Bolsa Formador (Eixo Línguas)</t>
  </si>
  <si>
    <t>Bolsa Formador (Eixo Habilidades)⁷</t>
  </si>
  <si>
    <t>Bolsa de Coordenação Pedagógica do eixo Cursinho Pré-Vestibular e Enem⁸</t>
  </si>
  <si>
    <t>Bolsa de Coordenação Pedagógica do eixo Formação em Línguas</t>
  </si>
  <si>
    <t>Bolsa de Coordenação Pedagógica do eixo Formação em Habilidades⁷</t>
  </si>
  <si>
    <t>Bolsa de Coordenação Pedagógica do eixo Formação Continuada para Docentes⁶</t>
  </si>
  <si>
    <t>Bolsa Músico⁴</t>
  </si>
  <si>
    <t>Bolsas COEX Capacitação⁵</t>
  </si>
  <si>
    <t>Total Geral</t>
  </si>
  <si>
    <t>Fonte: PROEX. Org.: DIPLAN/COPLAN/PROAP.</t>
  </si>
  <si>
    <t>Notas:</t>
  </si>
  <si>
    <t>¹Para o cálculo do total de bolsas ofertadas por ano considerou-se o somatório de bolsas com vigência de períodos diferentes. Considerou-se, no número de bolsas ofertadas do PIBEX em 2016, 2017 e 2018, os bolsistas administrativos que atuam no Centro de Formação da UFGD, totalizando 5 bolsas ofertadas nesta modalidade. Para o ano de 2019, foram ofertadas 4 bolsas para atuarem no Centro de Formação.</t>
  </si>
  <si>
    <t>²De 2006 a 2010 os coordenadores de Projetos PROEXT relacionavam-se diretamente com a COOF, portanto, não temos dados registrados. Em 2016 foram ofertadas 19 bolsas com vigência de 24 meses e 5 bolsas com vigência 12 meses, considerando que as bolsas com vigência de 24 meses iniciaram em 2015.  Em 2017 não houve edital para oferta de bolsas do PROEXT.</t>
  </si>
  <si>
    <t>³As Bolsas Cultura se iniciaram em 2012. Em 2017, devido ao remanejamento de bolsas Cultura de três bolsas que não foram ofertadas no 1º semestre de 2017, a quantidade de bolsas concedidas nos meses de out/17, nov/17 e dez/17 ultrapassa a quantidade de bolsas ofertadas.</t>
  </si>
  <si>
    <t>³Bolsa de Extensão do CNPq.</t>
  </si>
  <si>
    <t>⁴A Bolsa Músico teve seu início do programa no ano de 2019. Neste ano, foi concedida 1 bolsa para um discente de graduação e o restante dos bolsitas são externos. Para o cálculo do total de bolsas ofertadas por ano considerou-se o somatório de bolsas com vigência de períodos diferentes. 
 No ano de 2021 não houve pagamento de Bolsa Músico, não houve atividades presenciais devido à pandemia de Covid-19. O Projeto de Extensão Orquestra da UFGD foi executado de forma remota com músicos voluntários.</t>
  </si>
  <si>
    <t>⁵A bolsa COEX Capacitação ofereceu 2 vagas no ano de 2020.</t>
  </si>
  <si>
    <t>⁶O Eixo Formação Continuada para Docentes deixou de existir no ano de 2019.</t>
  </si>
  <si>
    <t>⁷No ano de 2020 não houve atividade de bolsistas do eixo Habilidades, devido à pandemia mundial. No primeiro semestre as aulas foram suspensas antes do início das atividades dos bolsistas e no segundo semestre não foi possível atuar de forma remota.
 No ano de 2021 não houve atividade de bolsistas do eixo Habilidades, devido à pandemia mundial.</t>
  </si>
  <si>
    <t>⁸No ano de 2020 não foi oferecido cursinho devido à pandemia mundial.
 No ano de 2021 não foi oferecido cursinho devido à pandemia mundial e à realização do Vestibular ser agendada para março/2022.</t>
  </si>
  <si>
    <t>Quadro - Valor Unitário das Bolsas  - PROEX.</t>
  </si>
  <si>
    <t>ANO</t>
  </si>
  <si>
    <t>Bolsas PIBEX</t>
  </si>
  <si>
    <t>R$ 150/R$ 300</t>
  </si>
  <si>
    <t>Bolsas PROEXT</t>
  </si>
  <si>
    <t>R$ 300/ R$ 360</t>
  </si>
  <si>
    <t>Bolsas Cultura</t>
  </si>
  <si>
    <t>Bolsa Formador (Eixo Habilidades)²</t>
  </si>
  <si>
    <t>Bolsa de Coordenação Pedagógica do eixo Cursinho Pré-Vestibular e Enem³</t>
  </si>
  <si>
    <t>Bolsa de Coordenação Pedagógica do eixo Formação em Habilidades²</t>
  </si>
  <si>
    <t>Bolsa de Coordenação Pedagógica do eixo Formação Continuada para Docentes¹</t>
  </si>
  <si>
    <t>Bolsa Músico</t>
  </si>
  <si>
    <t>Bolsas COEX Capacitação</t>
  </si>
  <si>
    <t>¹O Eixo Formação Continuada para Docentes deixou de existir no ano de 2019.</t>
  </si>
  <si>
    <t>²No ano de 2020 não houve atividade de bolsistas do eixo Habilidades, devido à pandemia mundial. No primeiro semestre as aulas foram suspensas antes do início das atividades dos bolsistas e no segundo semestre não foi possível atuar de forma remota.
 No ano de 2021 não houve atividade de bolsistas do eixo Habilidades, devido à pandemia mundial.</t>
  </si>
  <si>
    <t>³No ano de 2020 não foi oferecido cursinho devido à pandemia mundial. 
 No ano de 2021 não foi oferecido cursinho devido à pandemia mundial e à realização do Vestibular ser agendada para março/2022.</t>
  </si>
  <si>
    <t>Quadro - Valor Total pago aos bolsistas dos Programas de Bolsas  - PROEX.</t>
  </si>
  <si>
    <t>TIPO DE BOLSA</t>
  </si>
  <si>
    <t>Bolsas PROEXT¹</t>
  </si>
  <si>
    <t>Bolsa Formador (Eixo Habilidades)³</t>
  </si>
  <si>
    <t>Bolsa de Coordenação Pedagógica do eixo Cursinho Pré-Vestibular e Enem⁴</t>
  </si>
  <si>
    <t>Bolsa de Coordenação Pedagógica do eixo Formação em Habilidades³</t>
  </si>
  <si>
    <t>Bolsa de Coordenação Pedagógica do eixo Formação Continuada para Docentes²</t>
  </si>
  <si>
    <t>¹Em 2017, as bolsas do PROEXT foram extintas. Não disponível os históricos dos valores pagos aos bolsistas do PROEXT.</t>
  </si>
  <si>
    <t>²O Eixo Formação Continuada para Docentes deixou de existir no ano de 2019.</t>
  </si>
  <si>
    <t>³No ano de 2020 não houve atividade de bolsistas do eixo Habilidades, devido à pandemia mundial. No primeiro semestre as aulas foram suspensas antes do início das atividades dos bolsistas e no segundo semestre não foi possível atuar de forma remota. 
 No ano de 2021 não houve atividade de bolsistas do eixo Habilidades, devido à pandemia mundial.</t>
  </si>
  <si>
    <t>⁴No ano de 2020 não foi oferecido cursinho devido à pandemia mundial. 
 No ano de 2021 não foi oferecido cursinho devido à pandemia mundial e à realização do Vestibular ser agendada para março/2022.</t>
  </si>
  <si>
    <t>Quadro - Vigência, total de vagas ofertadas e valor total pago para colaboradores (Encargos de Curso e Concurso) do Eixo do Cursinho Pré-Vestibular e Enem.</t>
  </si>
  <si>
    <t>Ano</t>
  </si>
  <si>
    <t>Período da Colaboração (Vigência)</t>
  </si>
  <si>
    <t>2 meses</t>
  </si>
  <si>
    <t>1 meses</t>
  </si>
  <si>
    <t>Vagas Ofertadas para Colaboradores do Eixo Cursinho Pré-Vestibular e Enem¹  ²  ³</t>
  </si>
  <si>
    <t>Valor Pago aos Colaboradores  do Intensivo Enem¹  ²  ³</t>
  </si>
  <si>
    <t>Valor Pago aos Colaboradores  do Intensivo UFGD¹  ²  ³</t>
  </si>
  <si>
    <t>¹Os colaboradores são remunerados via pagamento de Encargos de Curso e Concurso, no valor da hora aula por R$ 41,40, mais a elaboração de material didático, no valor de R$ 41,40.</t>
  </si>
  <si>
    <t>²A partir de 2019 os cursinhos intensivo UFGD e Enem foram ministrados juntos.</t>
  </si>
  <si>
    <t>Total de bolsas ofertadas pela PROEX</t>
  </si>
  <si>
    <t>Quantidade de bolsas ofertadas pela PROEX</t>
  </si>
  <si>
    <t>Quadro - Vagas ofertadas nos cursos do eixo de formação em Línguas.</t>
  </si>
  <si>
    <t>Idioma/Semestre</t>
  </si>
  <si>
    <t>1º semestre</t>
  </si>
  <si>
    <t>2º semestre</t>
  </si>
  <si>
    <t>Língua Inglesa (Níveis)</t>
  </si>
  <si>
    <t>Kids 1 e 2 (10 a 12 anos)</t>
  </si>
  <si>
    <t>Teen 1 e 2 (13 a 14 anos)</t>
  </si>
  <si>
    <t>Iniciante 1</t>
  </si>
  <si>
    <t>Iniciante 2</t>
  </si>
  <si>
    <t>Básico 1</t>
  </si>
  <si>
    <t>Básico 2</t>
  </si>
  <si>
    <t>Pré – Intermediário 1</t>
  </si>
  <si>
    <t>Pré – Intermediário 2</t>
  </si>
  <si>
    <t>Intermediário 1</t>
  </si>
  <si>
    <t>Intermediário 2</t>
  </si>
  <si>
    <t>Avançado 1</t>
  </si>
  <si>
    <t>Avançado 2</t>
  </si>
  <si>
    <t>Avançado 3</t>
  </si>
  <si>
    <t>Avançado 4</t>
  </si>
  <si>
    <t>Instrumental</t>
  </si>
  <si>
    <t>Língua Alemã</t>
  </si>
  <si>
    <t>Língua Espanhola</t>
  </si>
  <si>
    <t>Língua Japonesa</t>
  </si>
  <si>
    <t>Língua Italiana</t>
  </si>
  <si>
    <t>Língua Francesa</t>
  </si>
  <si>
    <t>Latim</t>
  </si>
  <si>
    <t>Português para Estrangeiros</t>
  </si>
  <si>
    <t>Total de Vagas</t>
  </si>
  <si>
    <t>Nota: Os cursos de idiomas iniciaram em março/2020, foram suspensos devido à pandemia mundial e retornaram às aulas em agosto/2020 (ocorreu um único semestre de aulas em 2020).</t>
  </si>
  <si>
    <t>Quadro - Quantidade de alunos matriculados no eixo de formação em Línguas.</t>
  </si>
  <si>
    <t>Total de Matrículas</t>
  </si>
  <si>
    <t>Quadro - Quantidade de alunos matrículados no eixo formação em Línguas.</t>
  </si>
  <si>
    <t>Público/Semestre</t>
  </si>
  <si>
    <t>Comunidade Interna</t>
  </si>
  <si>
    <t>Comunidade Externa</t>
  </si>
  <si>
    <t>Quadro - Valor arrecadado nos cursos do eixo formação em Línguas por semestre.</t>
  </si>
  <si>
    <t>Arrecação/ Semestre</t>
  </si>
  <si>
    <t>Repasse convênio PROAE</t>
  </si>
  <si>
    <t>Repasse convênio PROGESP</t>
  </si>
  <si>
    <t>Valor arrecadado via GRU</t>
  </si>
  <si>
    <t>VALOR TOTAL 1º E 2º SEMESTRE</t>
  </si>
  <si>
    <t>Quadro - Vagas ofertadas nos cursos do eixo Cursinho Pré-Vestibular e Enem.</t>
  </si>
  <si>
    <t>Cursinho-Pré Vestibular</t>
  </si>
  <si>
    <t>Intensivo Enem</t>
  </si>
  <si>
    <t>Intensivo UFGD</t>
  </si>
  <si>
    <t>¹A partir de 2019 os cursinhos intensivo UFGD e Enem passaram a ser ministrados juntos.</t>
  </si>
  <si>
    <t>²No ano de 2020 não foi oferecido cursinho devido à pandemia mundial.</t>
  </si>
  <si>
    <t>³No ano de 2021 não foi oferecido cursinho devido à pandemia mundial e à realização do Vestibular ser agendada para março/2022.</t>
  </si>
  <si>
    <t>Quadro - Quantidade de alunos matriculados nos cursos do eixo Cursinho Pré-Vestibular e Enem.</t>
  </si>
  <si>
    <t>Mês</t>
  </si>
  <si>
    <t>Quadro - Alunos Beneficiados com bolsa nos cursos nos cursos do eixo Cursinho Pré-Vestibular e Enem.</t>
  </si>
  <si>
    <t>Notas::</t>
  </si>
  <si>
    <t>¹A partir de 2019 os cursinhos intensivo UFGD e Enem passaram a ser ministrados juntos.  7 alunos matriculados não pagaram a GRU em 2019.</t>
  </si>
  <si>
    <t>Quadro - Valor arrecadado nos cursos nos cursos do eixo Cursinho Pré-Vestibular e Enem.</t>
  </si>
  <si>
    <t>Quadro - Quantidade de Bolsistas formadores ativos do eixo de Formação em Línguas, por faculdade.</t>
  </si>
  <si>
    <t>Faculdade</t>
  </si>
  <si>
    <t>EAD</t>
  </si>
  <si>
    <t>FACALE</t>
  </si>
  <si>
    <t>FACE</t>
  </si>
  <si>
    <t>FACET</t>
  </si>
  <si>
    <t>FADIR</t>
  </si>
  <si>
    <t>FAED</t>
  </si>
  <si>
    <t>FAEN</t>
  </si>
  <si>
    <t>FAIND</t>
  </si>
  <si>
    <t>FCA</t>
  </si>
  <si>
    <t>FCBA</t>
  </si>
  <si>
    <t>FCH</t>
  </si>
  <si>
    <t>FCS</t>
  </si>
  <si>
    <t>UFGD</t>
  </si>
  <si>
    <t>¹Para consolidação dos dados foi considerado o número de bolsas ativas até a data de término da bolsa. A Lotação UFGD refere-se aos bolsistas servidores.</t>
  </si>
  <si>
    <t>²No ano de 2020 as aulas iniciaram, foram suspensas em abril devido à pandemia mundial, e foram retomadas em agosto.</t>
  </si>
  <si>
    <t>Quadro - Valor Total Pago aos bolsistas formadores ativos do eixo de Formação em Línguas, por faculdade.</t>
  </si>
  <si>
    <t>Quadro - Bolsistas formadores ativos do eixo de Formação em Línguas, por faculdade e curso.</t>
  </si>
  <si>
    <t>Curso</t>
  </si>
  <si>
    <t>Artes Cênicas</t>
  </si>
  <si>
    <t>Letras</t>
  </si>
  <si>
    <t>Letras (Mestrado)</t>
  </si>
  <si>
    <t>Administração</t>
  </si>
  <si>
    <t>Ciências Contábeis</t>
  </si>
  <si>
    <t>Ciências Econômicas</t>
  </si>
  <si>
    <t>Agronegócio (Mestrado)</t>
  </si>
  <si>
    <t>Agronegócio (Doutorado)</t>
  </si>
  <si>
    <t>Engenharia De Computação</t>
  </si>
  <si>
    <t>Física</t>
  </si>
  <si>
    <t>Matemática</t>
  </si>
  <si>
    <t>Química</t>
  </si>
  <si>
    <t>Sistemas de Informação</t>
  </si>
  <si>
    <t>Direito</t>
  </si>
  <si>
    <t>Relações Internacionais</t>
  </si>
  <si>
    <t>Educação Física</t>
  </si>
  <si>
    <t>Pedagogia</t>
  </si>
  <si>
    <t>Engenharia Civil</t>
  </si>
  <si>
    <t>Engenharia de Alimentos</t>
  </si>
  <si>
    <t>Engenharia de Energia</t>
  </si>
  <si>
    <t>Engenharia De Produção</t>
  </si>
  <si>
    <t>Engenharia Mecânica</t>
  </si>
  <si>
    <t>Educação Do Campo</t>
  </si>
  <si>
    <t>Licenciatura Indígena</t>
  </si>
  <si>
    <t>Agronomia</t>
  </si>
  <si>
    <t>Engenharia Agrícola</t>
  </si>
  <si>
    <t>Engenharia De Aquicultura</t>
  </si>
  <si>
    <t>Zootecnia</t>
  </si>
  <si>
    <t>Biotecnologia</t>
  </si>
  <si>
    <t>Ciências Biológicas</t>
  </si>
  <si>
    <t>Gestão Ambiental</t>
  </si>
  <si>
    <t>Entomologia E Conservação Da Biodiversidade (Mestrado)</t>
  </si>
  <si>
    <t>Ciência e Tecnologia Ambiental (Mestrado)</t>
  </si>
  <si>
    <t>Ciências Sociais</t>
  </si>
  <si>
    <t>Geografia</t>
  </si>
  <si>
    <t>História</t>
  </si>
  <si>
    <t>Psicologia</t>
  </si>
  <si>
    <t>Medicina</t>
  </si>
  <si>
    <t>Nutrição</t>
  </si>
  <si>
    <t>Servidor</t>
  </si>
  <si>
    <t>Quadro - Valor total Pago aos Bolsistas formadores do eixo de Formação em Línguas, por faculdade e curso.</t>
  </si>
  <si>
    <t>Quadro - Bolsistas formadores ativos do eixo de Formação em Línguas, por idioma.</t>
  </si>
  <si>
    <t>IDIOMA</t>
  </si>
  <si>
    <t>INGLÊS</t>
  </si>
  <si>
    <t>JAPONÊS</t>
  </si>
  <si>
    <t>FRANCÊS</t>
  </si>
  <si>
    <t>ESPANHOL</t>
  </si>
  <si>
    <t>ITALIANO</t>
  </si>
  <si>
    <t>PORTUGUÊS PARA ESTRANGEIROS</t>
  </si>
  <si>
    <t>ALEMÃO</t>
  </si>
  <si>
    <t>¹Para consolidação dos dados foi considerado o número de bolsas ativas até a data de término da bolsa.</t>
  </si>
  <si>
    <t>Valor Total Pago aos bolsistas Formadores</t>
  </si>
  <si>
    <t>Quantidade de Bolsas Formadores concedidas</t>
  </si>
  <si>
    <t>Quadro - Histórico da quantidade de Bolsistas formadores ativos do eixo de Formação em Línguas, por faculdade.</t>
  </si>
  <si>
    <t>Nota: Para consolidação dos dados foi considerado o número de bolsas ativas até a data de término da bolsa. Para categoria UFGD estão vinculados bolsistas servidores.</t>
  </si>
  <si>
    <t>Pedagogia - Licenciatura</t>
  </si>
  <si>
    <t>Nota: Para consolidação dos dados foi considerado o número de bolsas ativas até a data de término da bolsa. Para categoria UFGD estão vinculados bosistas servidores.</t>
  </si>
  <si>
    <t>Valor Total Pago aos bolsistas Formadores em Línguas</t>
  </si>
  <si>
    <t>Quantidade de Bolsas Formadores em Línguas concedidas</t>
  </si>
  <si>
    <t>Quadro - Quantidade de Bolsas do eixo Habilidades concedidas ativas, por faculdade.</t>
  </si>
  <si>
    <t>²No ano de 2020 não houve atividade de bolsistas, devido à pandemia mundial. No primeiro semestre as aulas foram suspensas antes do início das atividades dos bolsistas e no segundo semestre não foi possível atuar de forma remota.</t>
  </si>
  <si>
    <t>³No ano de 2021 não houve atividade de bolsistas, devido à pandemia mundial. As aulas foram suspensas antes do início das atividades do Eixo, não sendo possível atuar de forma remota.</t>
  </si>
  <si>
    <t>Quadro - Valor Total Pago aos bolsistas do Eixo Habilidades, por faculdade.</t>
  </si>
  <si>
    <t>Quadro - Quantidade de Bolsas do Eixo Habilidades concedidas ativas, por faculdade e curso.</t>
  </si>
  <si>
    <t>CURSO</t>
  </si>
  <si>
    <t>Ciência Econômicas</t>
  </si>
  <si>
    <t>Engenharia de Computação</t>
  </si>
  <si>
    <t>Ciência e Tecnologia Ambiental (Doutorado)</t>
  </si>
  <si>
    <t>Engenharia de Produção</t>
  </si>
  <si>
    <t>Ciência e Tecnologia de Alimentos (Mestrado)</t>
  </si>
  <si>
    <t>Engenharia de Aquicultura</t>
  </si>
  <si>
    <t>Zootecnia (Mestrado)</t>
  </si>
  <si>
    <t>Biotecnologia e Biodiversidade (Doutorado)</t>
  </si>
  <si>
    <t>Quadro - Valor Total Pago aos bolsistas do Eixo Habilidades, por faculdade e curso.</t>
  </si>
  <si>
    <t>FACULDADE</t>
  </si>
  <si>
    <t>Quantidade de Bolsas do Eixo Habilidades concedidas</t>
  </si>
  <si>
    <t>Valor Total Pago aos bolsistas do Eixo Habilidades</t>
  </si>
  <si>
    <t>Quadro - Quantidade de Bolsas PIBEX concedidas ativas, por faculdade</t>
  </si>
  <si>
    <t>Nota: Para consolidação dos dados foi considerado o número de bolsas ativas até a data de término da bolsa.</t>
  </si>
  <si>
    <t>Quadro - Valor Total Pago aos bolsistas do PIBEX, por faculdade.</t>
  </si>
  <si>
    <t>Quadro - Quantidade de Bolsas PIBEX concedidas ativas, por faculdade e curso.</t>
  </si>
  <si>
    <t>Mestrado em Direitos Humanos</t>
  </si>
  <si>
    <t>Licenciatura Intercultural Indígena</t>
  </si>
  <si>
    <t>Educação do Campo</t>
  </si>
  <si>
    <t>Mestrado em Educação e Territorialidade</t>
  </si>
  <si>
    <t>Mestrado em Zootecnia</t>
  </si>
  <si>
    <t>Ciências Biológicas - Licenciatura</t>
  </si>
  <si>
    <t>Mestrado em Psicologia</t>
  </si>
  <si>
    <t>Quadro - Valor Total Pago aos bolsistas do PIBEX, por faculdade e curso.</t>
  </si>
  <si>
    <t>Valor Total Pago aos bolsistas do PIBEX</t>
  </si>
  <si>
    <t>Quantidade de Bolsas do PIBEX concedidas</t>
  </si>
  <si>
    <t>Quadro - Quantidade de Bolsas Ofertadas, por ano e vigência - PIBEX.</t>
  </si>
  <si>
    <t>Vigência</t>
  </si>
  <si>
    <t>3 meses</t>
  </si>
  <si>
    <t>5 meses</t>
  </si>
  <si>
    <t>7 meses</t>
  </si>
  <si>
    <t>Total</t>
  </si>
  <si>
    <t>10 meses</t>
  </si>
  <si>
    <t>6 meses</t>
  </si>
  <si>
    <t>12 meses</t>
  </si>
  <si>
    <t>12/24 meses</t>
  </si>
  <si>
    <t>11 meses</t>
  </si>
  <si>
    <t>Notas:  Considerou no número de bolsas ofertadas do PIBEX em 2016, 2017 e 2018 os bolsistas administrativos que atuam no Centro de Formação da UFGD, totalizando 5 bolsas ofertadas nesta modalidade. E em 2019 foram ofertadas 4 bolsas administrativas para o Centro de Formação da UFGD.</t>
  </si>
  <si>
    <t>Quadro - Histórico da quantidade de Bolsas PIBEX concedidas ativas, por faculdade.</t>
  </si>
  <si>
    <t>Faculdade/Vigência</t>
  </si>
  <si>
    <t>Notas: Para consolidação dos dados foi considerado o número de bolsas ativas até a data de término da bolsa.</t>
  </si>
  <si>
    <t>Quadro - (%) Histórico da quantidade de Bolsas PIBEX concedidas ativas, por faculdade.</t>
  </si>
  <si>
    <t>Quadro - Histórico da quantidade de Bolsas PIBEX concedidas ativas, por faculdade e curso.</t>
  </si>
  <si>
    <t>Direitos Humanos (Mestrado)</t>
  </si>
  <si>
    <t>Educação (Mestrado)</t>
  </si>
  <si>
    <t>Educação e Territorialidade (Mestrado)</t>
  </si>
  <si>
    <t>Biodiversidade e Meio Ambiente (Mestrado)</t>
  </si>
  <si>
    <t>Psicologia (Mestrado)</t>
  </si>
  <si>
    <t>Quadro - (%) Histórico da quantidade de Bolsas PIBEX concedidas ativas, por faculdade e curso.</t>
  </si>
  <si>
    <t>Quantidade Bolsas PIBEX concedidas por faculdade em 2021</t>
  </si>
  <si>
    <t>(%) Quantidade Bolsas PIBEX concedidas por faculdade em 2021</t>
  </si>
  <si>
    <t>Quantidade Bolsas PIBEX concedidas por curso em 2021</t>
  </si>
  <si>
    <t>Quadro - Quantidade de Bolsas Cultura concedidas ativas, por faculdade.</t>
  </si>
  <si>
    <t>²Edital PROEX Cultura n. 10/2020 de 13/02/2020. Edital PROEX Cultura n. 48/2020 de 21/09/2020.  Edital PROEX Cultura n. 55/2020 de 12/11/2020.</t>
  </si>
  <si>
    <t>³Edital PROEX Cultura n.19/2021 de 30/06/2021 - prorrogação do Edital n. 55/2020.</t>
  </si>
  <si>
    <t>Quadro - Valor Total Pago aos bolsistas da Cultura, por faculdade.</t>
  </si>
  <si>
    <t>Quadro - Quantidade de Bolsas Cultura concedidas ativas, por faculdade e curso.</t>
  </si>
  <si>
    <t>Engenharia da Produção</t>
  </si>
  <si>
    <t>Zootecnia mestrado</t>
  </si>
  <si>
    <t>Entomologia e Conservação da Biodiversidade (Mestrado)</t>
  </si>
  <si>
    <t>Antropologia (Mestrado)</t>
  </si>
  <si>
    <t>Letras – Libras</t>
  </si>
  <si>
    <t>Quadro - Valor Total Pago aos bolsistas da Cultura, por faculdade e curso.</t>
  </si>
  <si>
    <t>Valor Total Pago aos bolsistas da Cultura em 2021</t>
  </si>
  <si>
    <t>Quantidade de Bolsas Cultura concedidas ativas em 2021</t>
  </si>
  <si>
    <t>Quadro - Quantidade de Bolsas Cultura Ofertadas por ano e vigência.</t>
  </si>
  <si>
    <t>9 meses</t>
  </si>
  <si>
    <t>4 meses</t>
  </si>
  <si>
    <t>8 meses</t>
  </si>
  <si>
    <t>¹Devido ao remanejamento de três bolsas que não foram ofertadas no 1º semestre de 2017, a quantidade de bolsas concedidas nos meses de out/17, nov/17 e dez/17 ultrapassa a quantidade de bolsas ofertadas.</t>
  </si>
  <si>
    <t>²Edital PROEX Cultura n.10/2020 de 13/02/2020. Edital PROEX Cultura n. 48/2020 de 21/09/2020. Edital PROEX Cultura n. 55/2020 de 12/11/2020.</t>
  </si>
  <si>
    <t>Quadro - Histórico da quantidade de Bolsas Cultura concedidas ativas, por faculdade.</t>
  </si>
  <si>
    <t>¹Para consolidação dos dados foi considerado o número de bolsas ativas até a data de término da bolsa. As Bolsas Cultura se iniciaram em 2012. Devido ao remanejamento de três bolsas que não foram ofertadas no 1º semestre de 2017, a quantidade de bolsas de concedidas nos meses de out/17, nov/17 e dez/17 ultrapassa a quantidade de bolsas ofertadas.</t>
  </si>
  <si>
    <t>Quadro - (%) Histórico da quantidade de Bolsas Cultura concedidas ativas, por faculdade.</t>
  </si>
  <si>
    <t>Quadro - Histórico da quantidade de Bolsas Cultura concedidas ativas, por faculdade e curso.</t>
  </si>
  <si>
    <t>Quadro - (%) Histórico da quantidade de Bolsas Cultura concedidas ativas, por faculdade e curso.</t>
  </si>
  <si>
    <t>Quantidade bolsas Cultura concedidas por faculdade em 2021</t>
  </si>
  <si>
    <t>(%) Quantidade bolsas Cultura concedidas por faculdade em 2021</t>
  </si>
  <si>
    <t>Quantidade bolsas Cultura concedidas por curso em 2021</t>
  </si>
  <si>
    <t>Quadro -  Quantidade de Oficinas realizadas pela COC.</t>
  </si>
  <si>
    <t>Oficinas</t>
  </si>
  <si>
    <t>Nota: Considerou-se como critério na consolidação das informações as Oficinas realizadas pela Coordenadoria de Cultura - COC/PROEX/UFGD, tendo como suporte o constante acompanhamento de bolsistas especializados na área temática de cada oficina.</t>
  </si>
  <si>
    <t>Quadro -  Listagem de Oficinas realizadas pela COC.</t>
  </si>
  <si>
    <t xml:space="preserve">Oficinas </t>
  </si>
  <si>
    <t>Turmas</t>
  </si>
  <si>
    <t>Dança Contemporânea</t>
  </si>
  <si>
    <t>Decorando e Reciclando</t>
  </si>
  <si>
    <t>Introdução ao Teatro do Oprimido</t>
  </si>
  <si>
    <t>Música e Gaita</t>
  </si>
  <si>
    <t>Treinamento Físico e Processos Criativos no Teatro</t>
  </si>
  <si>
    <t>2012 Total</t>
  </si>
  <si>
    <t>Dos pés à cabeça: uma introdução ao universo do corpo consciente</t>
  </si>
  <si>
    <t>Arte em Decoupage</t>
  </si>
  <si>
    <t>Arte Natalina</t>
  </si>
  <si>
    <t>Artes Visuais: Um novo olhar, uma nova atitude</t>
  </si>
  <si>
    <t>Contadores de histórias: Nem tudo era uma vez...</t>
  </si>
  <si>
    <t>Dança contemporânea</t>
  </si>
  <si>
    <t>Dança Criativa</t>
  </si>
  <si>
    <t>Gaita de boca – Blues</t>
  </si>
  <si>
    <t>Gincana Ecológica</t>
  </si>
  <si>
    <t>Introdução ao teatro: o contato com sua folha em branco</t>
  </si>
  <si>
    <t>Modern Jazz</t>
  </si>
  <si>
    <t>Movimento e Ritmo (Dança de Salão)</t>
  </si>
  <si>
    <t>Musicalização com gaita de boca</t>
  </si>
  <si>
    <t>Olhar Fotográfico</t>
  </si>
  <si>
    <t>Percussão</t>
  </si>
  <si>
    <t>Recicla Som</t>
  </si>
  <si>
    <t>2013 Total</t>
  </si>
  <si>
    <t>A arte da Fotografia</t>
  </si>
  <si>
    <t>Atuando em tempos históricos (Teatro)</t>
  </si>
  <si>
    <t>Cajon: a percussão em uma caixa</t>
  </si>
  <si>
    <t>Canto Coral</t>
  </si>
  <si>
    <t>Canto popular infantil</t>
  </si>
  <si>
    <t>Ciências e Reciclagem</t>
  </si>
  <si>
    <t>Danças Urbanas / Street Dance</t>
  </si>
  <si>
    <t>Encontro com Lobato</t>
  </si>
  <si>
    <t>Fanfarra</t>
  </si>
  <si>
    <t>Flauta</t>
  </si>
  <si>
    <t>Introdução à arte do movimento</t>
  </si>
  <si>
    <t>Musicalização infantil</t>
  </si>
  <si>
    <t>Pequenos Cientistas</t>
  </si>
  <si>
    <t>Performance e Improviso Teatral</t>
  </si>
  <si>
    <t>Pintura em Tecido</t>
  </si>
  <si>
    <t>Violão popular</t>
  </si>
  <si>
    <t>2014 Total</t>
  </si>
  <si>
    <t>Oficina de Teatro/ Celebração</t>
  </si>
  <si>
    <t>Balé</t>
  </si>
  <si>
    <t>Cheerleading – Animação de Torcidas – A partir de 16 anos</t>
  </si>
  <si>
    <t>Danças Urbanas / Street Dance – A partir de 13 anos</t>
  </si>
  <si>
    <t>Decoupage Criativa – Adultos</t>
  </si>
  <si>
    <t>Era uma vez... -</t>
  </si>
  <si>
    <t>Gaita Blues – A partir de 15 anos</t>
  </si>
  <si>
    <t>Iniciação Musical através da Flauta Doce – Adultos</t>
  </si>
  <si>
    <t>Musicalização Infantil – De 03 a 06 anos</t>
  </si>
  <si>
    <t>Novo Acorde (violão) – A partir de 12 anos</t>
  </si>
  <si>
    <t>Oficina Nosso Teatro e Circo no CRAS Canaã I</t>
  </si>
  <si>
    <t>Oficina Produção de documentário independente e de baixo custo na Aldeia Indígena</t>
  </si>
  <si>
    <t>Teclado</t>
  </si>
  <si>
    <t>Teoria Musical – A partir de 12 anos</t>
  </si>
  <si>
    <t>Violão – A partir de 15 anos</t>
  </si>
  <si>
    <t>Violão Popular – De 07 a 10 anos -</t>
  </si>
  <si>
    <t>Violoncelo</t>
  </si>
  <si>
    <t>2015 Total</t>
  </si>
  <si>
    <t>Arte do Batuque (Percussão)</t>
  </si>
  <si>
    <t>Artes Visuais – Decoupage Criativa</t>
  </si>
  <si>
    <t>Balé contemporâneo – (Corpo que dança)</t>
  </si>
  <si>
    <t>Brincando e Atuando – Uma Prática de Experimentação em Jogos Teatrais Para Crianças</t>
  </si>
  <si>
    <t>Brincantus (Teatro)</t>
  </si>
  <si>
    <t>Cheerleading – A técnica correta</t>
  </si>
  <si>
    <t>Cineclube</t>
  </si>
  <si>
    <t>Clarinete</t>
  </si>
  <si>
    <t>Dança Esportiva</t>
  </si>
  <si>
    <t>Era uma vez... (Contação de Histórias)</t>
  </si>
  <si>
    <t>Gaita Blues</t>
  </si>
  <si>
    <t>InfantilizArtes (Poetar, Cantar e Teatrar)</t>
  </si>
  <si>
    <t>Iniciação Musical através da Flauta Doce</t>
  </si>
  <si>
    <t>Introdução ao Teatro Musical</t>
  </si>
  <si>
    <t>Masterclass de Piano</t>
  </si>
  <si>
    <t>Mediação Teatral</t>
  </si>
  <si>
    <t>Montagem e Operação de Som</t>
  </si>
  <si>
    <t>Musicalização Infantil</t>
  </si>
  <si>
    <t>Narrativas Corporais</t>
  </si>
  <si>
    <t>Neurocine</t>
  </si>
  <si>
    <t>Nosso Teatro e Circo</t>
  </si>
  <si>
    <t>O erudito e o popular de Flauta, Saxofone e Clarinete</t>
  </si>
  <si>
    <t>O palhaço Contemporâneo e seu olhar</t>
  </si>
  <si>
    <t>O Prazer da Voz Saudável</t>
  </si>
  <si>
    <t>O Que Há Dentro de um Elefante? Interpretação Teatral e a Construção da Cena em Seu Tempo-Ritmo</t>
  </si>
  <si>
    <t>O teatro como uma experiência criativa</t>
  </si>
  <si>
    <t>Oficina de Animação Infantil</t>
  </si>
  <si>
    <t>Oficina de Educação Musical</t>
  </si>
  <si>
    <t>Oficina de Máscaras</t>
  </si>
  <si>
    <t>Oficina de Palhaço</t>
  </si>
  <si>
    <t>Oficina de Produção Audiovisual</t>
  </si>
  <si>
    <t>Oficina de Projeção e Videomapping para espetáculo Cênico</t>
  </si>
  <si>
    <t>Oficina de Regência</t>
  </si>
  <si>
    <t>Oficina de Saxofone</t>
  </si>
  <si>
    <t>Oficina de Trombone</t>
  </si>
  <si>
    <t>Oficina de trompete: fundamentos e repertório</t>
  </si>
  <si>
    <t>Oficina de Violino</t>
  </si>
  <si>
    <t>Percussão Sinfônica: Técnicas e Práticas</t>
  </si>
  <si>
    <t>Performance em Flauta Transversal</t>
  </si>
  <si>
    <t>Sensações Literárias: O Teatro Inspirado na Literatura</t>
  </si>
  <si>
    <t>Técnica e Interpretação no Contrabaixo Acústico</t>
  </si>
  <si>
    <t>Técnicas e Composição Coreográficas Para Educadores de Crianças e Adolescentes</t>
  </si>
  <si>
    <t>Teoria Musical</t>
  </si>
  <si>
    <t>Traços em Branco (Desenho)</t>
  </si>
  <si>
    <t>Trocando Histórias na Arena</t>
  </si>
  <si>
    <t>Violão Popular</t>
  </si>
  <si>
    <t>Violão Popular Infantil</t>
  </si>
  <si>
    <t>Workshop Audiovizuando</t>
  </si>
  <si>
    <t>2016 Total</t>
  </si>
  <si>
    <t>Acrobacias Circenses: Uma Introdução</t>
  </si>
  <si>
    <t>Atividades para a Melhor Idade</t>
  </si>
  <si>
    <t>Atuação: improvisação teatral e processo de construção da personagem</t>
  </si>
  <si>
    <t>Brincadeiras Tradicionais</t>
  </si>
  <si>
    <t>Cheerleading – Técnica do Corpo</t>
  </si>
  <si>
    <t>Contação de Histórias</t>
  </si>
  <si>
    <t>Coral Infantil</t>
  </si>
  <si>
    <t>Danças Urbanas: Breaking</t>
  </si>
  <si>
    <t>Decoupage Criativa</t>
  </si>
  <si>
    <t>Escrita Criativa – A Contação de Histórias através de meios eletrônicos</t>
  </si>
  <si>
    <t>Harmonia Funcional e Elementos da Improvisação</t>
  </si>
  <si>
    <t>Improvisação no Choro e Samba</t>
  </si>
  <si>
    <t>Jam de Contato - Improvisação</t>
  </si>
  <si>
    <t>Literatura para pré-vestibulandos</t>
  </si>
  <si>
    <t>Neurosessão: Cinema, Mente e Comportamento</t>
  </si>
  <si>
    <t>Novo Acorde - Violão Popular</t>
  </si>
  <si>
    <t>O Palhaço Contemporâneo e o Seu Olhar</t>
  </si>
  <si>
    <t>O Teatro e suas Formas</t>
  </si>
  <si>
    <t>Oficina artística com ênfase em Música e Poesia</t>
  </si>
  <si>
    <t>Oficina de Dança</t>
  </si>
  <si>
    <t>Oficina de Graffitti Mural</t>
  </si>
  <si>
    <t>Oficina de Stencil Arte e Graffiti Mural</t>
  </si>
  <si>
    <t>Oficina de Teclado</t>
  </si>
  <si>
    <t>Oficina Itinerante de Iniciação às Artes Circences</t>
  </si>
  <si>
    <t>Produção musical em grupo de câmara</t>
  </si>
  <si>
    <t>Projeto Zumba</t>
  </si>
  <si>
    <t>Ritmos Populares e Corporalidade Percussiva</t>
  </si>
  <si>
    <t>Teatro e Dança</t>
  </si>
  <si>
    <t>Uma dose de glamour (passarela e moda)</t>
  </si>
  <si>
    <t>Violão Infantil Básico</t>
  </si>
  <si>
    <t>Violão Intermediário Teórico e Prático</t>
  </si>
  <si>
    <t>Workshop: O corpo como fronteira</t>
  </si>
  <si>
    <t>Workshop: O que as histórias contam e o que elas tem pra contar</t>
  </si>
  <si>
    <t>Workshop: Processo Criativo de Composição de Dança</t>
  </si>
  <si>
    <t>2017 Total</t>
  </si>
  <si>
    <t>Cineclube Itinerante para os Idosos</t>
  </si>
  <si>
    <t>Dança- Teatro</t>
  </si>
  <si>
    <t>Graffiti – Cores de gentileza</t>
  </si>
  <si>
    <t>Iniciação ao teatro</t>
  </si>
  <si>
    <t>Iniciação musical através da Flauta Transversa</t>
  </si>
  <si>
    <t>Jornal Mural para as escolas do campo</t>
  </si>
  <si>
    <t>Libras</t>
  </si>
  <si>
    <t>Literatura</t>
  </si>
  <si>
    <t>Produção artística: Desenho e poesia</t>
  </si>
  <si>
    <t>Psicologia e Arte</t>
  </si>
  <si>
    <t>Reciclagem</t>
  </si>
  <si>
    <t>Teatro</t>
  </si>
  <si>
    <t>2018 Total</t>
  </si>
  <si>
    <t>Artesanato para melhor idade</t>
  </si>
  <si>
    <t>Cine Brasil: compartilhando o cinema brasileiro</t>
  </si>
  <si>
    <t>Cine Clube</t>
  </si>
  <si>
    <t>CineClube</t>
  </si>
  <si>
    <t>Cinema</t>
  </si>
  <si>
    <t>Cinema e Literatura – diálogos interartísticos</t>
  </si>
  <si>
    <t>Circo Rupestre</t>
  </si>
  <si>
    <t>Contação de histórias</t>
  </si>
  <si>
    <t>Cores de gentileza</t>
  </si>
  <si>
    <t>Cultura popular, educação do campo e comunicação</t>
  </si>
  <si>
    <t>Dobrando o folclores brasileiro</t>
  </si>
  <si>
    <t>Gestão de Oficinas</t>
  </si>
  <si>
    <t>Iniciação musical através da flauta transversa e contralto</t>
  </si>
  <si>
    <t>Inicialização musical com foco em violino</t>
  </si>
  <si>
    <t>Lab Nac</t>
  </si>
  <si>
    <t>Leitura, escritos e oralidade.</t>
  </si>
  <si>
    <t>Libras para a vida: módulo básico</t>
  </si>
  <si>
    <t>Mexe com a gente (dança-ritmos)</t>
  </si>
  <si>
    <t>Momento da Leitura</t>
  </si>
  <si>
    <t>Musicalização – Oficina de violão</t>
  </si>
  <si>
    <t>Musicando – violão</t>
  </si>
  <si>
    <t>NACLAB</t>
  </si>
  <si>
    <t>O amor pela arte e pela leitura</t>
  </si>
  <si>
    <t>Oficina de contação de contos e brincadeiras</t>
  </si>
  <si>
    <t>Oficina de Danças Regionais</t>
  </si>
  <si>
    <t>Oficina de escrita criativa “Argos”</t>
  </si>
  <si>
    <t>Oficina de Poesia hispano-americana</t>
  </si>
  <si>
    <t>Oficina de reciclagem</t>
  </si>
  <si>
    <t>Oficinas de Artesanato</t>
  </si>
  <si>
    <t>Projeto contação de história</t>
  </si>
  <si>
    <t>Projeto mais cultura</t>
  </si>
  <si>
    <t>2019 Total</t>
  </si>
  <si>
    <t>Aulas de Piano</t>
  </si>
  <si>
    <t>Projeto Nac TV - LabNac (Laboratório do Núcleo de Artes Cênicas ) FACALE / UFGD</t>
  </si>
  <si>
    <t>Edição de Vídeos</t>
  </si>
  <si>
    <t>Projeto LabNac (Laboratório do Núcleo de Artes Cênicas ) FACALE / UFGD</t>
  </si>
  <si>
    <t>A dança para a terceira idade</t>
  </si>
  <si>
    <t>Terror no MS – Oficinas Literárias sobre o gênero do Teatro</t>
  </si>
  <si>
    <t>2020 Total</t>
  </si>
  <si>
    <t>Aulas de Piano - 10 turmas com 10 alunos cada</t>
  </si>
  <si>
    <t>Edição de Vídeos - demanda COC/PROEX</t>
  </si>
  <si>
    <t>A dança para a terceira idade - 32 vagas</t>
  </si>
  <si>
    <t>Terror no MS – Oficinas Literárias sobre o gênero do Teatro - 30 vagas</t>
  </si>
  <si>
    <t>Grafisco Indígena - online</t>
  </si>
  <si>
    <t>Hortas domésticas como melhoria da saúde mental para idosos durante a pandemia - plataforma digital</t>
  </si>
  <si>
    <t>A expressão corporal e sua relação com o bem estar pessoal - plataforma digital</t>
  </si>
  <si>
    <t>Artesanato da Cultura Terena - plataforma digital</t>
  </si>
  <si>
    <t>Produção e edição de vídeos para o contexto indígena - plataforma digital</t>
  </si>
  <si>
    <t>Produtividade em tempos de pandemia - plataforma digital</t>
  </si>
  <si>
    <t>Criação e Designer Gráfico com Photoshop</t>
  </si>
  <si>
    <t>Território, discurso e identidade: análise das rimas presentes nas seletivas de MS 2018/2019/2020 - plataforma digital</t>
  </si>
  <si>
    <t>Florestas Medicinais e etnoquintais na Terra Indígena Kaiowá Panambizinho: formação de agentes agroflorestais indígenas como estratégia de recuperação socioambiental - Projeto</t>
  </si>
  <si>
    <t>Chá com drama: discussão e leitura dramática de textos teatrais - Projeto</t>
  </si>
  <si>
    <t>2021 Total</t>
  </si>
  <si>
    <t>Quantidade de Oficinas realizadas pela Cultura por ano</t>
  </si>
  <si>
    <t>Quadro - Quantidade de Bolsas Músicos concedidas ativas, por faculdade.</t>
  </si>
  <si>
    <t>EXTERNO</t>
  </si>
  <si>
    <t>Nota: No ano de 2021 não houve pagamento de Bolsa Músico, não houve atividades presenciais devido à pandemia de Covid-19. O Projeto de Extensão Orquestra da UFGD foi executado de forma remota com músicos voluntários.</t>
  </si>
  <si>
    <t>Quadro - Valor Total Pago aos bolsistas músicos, por faculdade.</t>
  </si>
  <si>
    <t>Quadro - Quantidade de Bolsas Músicos concedidas ativas, por faculdade e curso.</t>
  </si>
  <si>
    <t>Quadro - Valor Total Pago aos bolsistas músicos, por faculdade e curso.</t>
  </si>
  <si>
    <t>Valor Total Pago aos bolsistas músicos em 2021</t>
  </si>
  <si>
    <t>Quantidade de Bolsas Músicos concedidas ativas em 2021</t>
  </si>
  <si>
    <t>Quadro -  Quantidade de Palestras realizadas no eixo formação continuada para Docentes.</t>
  </si>
  <si>
    <t>Palestra</t>
  </si>
  <si>
    <t>Quadro -  Listagem de Palestras realizadas no eixo formação continuada para Docentes.</t>
  </si>
  <si>
    <t>Diálogos Interdiciplinares: Novos Olhares para a Sexualidade e Gênero na Educação</t>
  </si>
  <si>
    <t>Diálogos Interdisciplinares: Alternativas de Ensino na Educação Básica</t>
  </si>
  <si>
    <t>Diálogos Interdisciplinares: Alternativas de Ensino na Educação Infantil</t>
  </si>
  <si>
    <t>Diálogos Interdisciplinares: Atuação do Funcionário Administrativo como Educador</t>
  </si>
  <si>
    <t>Diálogos Interdisciplinares: Educação Escolar Indígena</t>
  </si>
  <si>
    <t>Diálogos Interdisciplinares: Educação Local Viva Voz</t>
  </si>
  <si>
    <t>Diálogos Interdisciplinares: Escola do Futuro, Interdisciplinaridade e o Ensino Lúdico</t>
  </si>
  <si>
    <t>Diálogos Interdisciplinares: Formação de Mediadores em Leitura</t>
  </si>
  <si>
    <t>Diálogos Interdisciplinares: Política Nacional de Valorização do Profissional da Educação Básica</t>
  </si>
  <si>
    <t>Diálogos Interdisciplinares: Preconceito no Ambiente Escolar</t>
  </si>
  <si>
    <t>Diálogos Interedisciplinares: Educação Humanista</t>
  </si>
  <si>
    <t>Diálogos Interdisciplinares: A aprendizagem baseada em problemas</t>
  </si>
  <si>
    <t>Diálogos Interdisciplinares: A Formação do Leitor Multicultural</t>
  </si>
  <si>
    <t>Diálogos Interdisciplinares: a tragetória das mulheres na história e sociedade</t>
  </si>
  <si>
    <t>Diálogos Interdisciplinares: A transdisciplinaridade em sala de Aula</t>
  </si>
  <si>
    <t>Diálogos Interdisciplinares: Avaliação Formativa</t>
  </si>
  <si>
    <t>Diálogos Interdisciplinares: BNCC – Educação Científica na Sociedade da Comunicação</t>
  </si>
  <si>
    <t>Diálogos Interdisciplinares: Desafios na formação de professores da Educação Indígena: Cultura e Religiosidade</t>
  </si>
  <si>
    <t>Diálogos Interdisciplinares: Inclusão e Acessibilidade</t>
  </si>
  <si>
    <t>Diálogos Interdisciplinares: Introdução às Linguas e Culturas Guaranis</t>
  </si>
  <si>
    <t>Diálogos Interdisciplinares: Ler, escrever e falar nos anos iniciais do Ensino Fundamental</t>
  </si>
  <si>
    <t>Diálogos Interdisciplinares: O Profissional educador na Gestão Escolar</t>
  </si>
  <si>
    <t>Diálogos Interdisciplinares: Oficina sobre oratória – Conversando com o público</t>
  </si>
  <si>
    <t>Nota: O Eixo Formação Continuada para Docentes encerrou no ano de 2019.</t>
  </si>
  <si>
    <t>Quadro - Histórico da quantidade de projetos e programas do PROEXT aprovados por faculdade.</t>
  </si>
  <si>
    <t>2015 / 2016</t>
  </si>
  <si>
    <t>Notas: Para o ano de 2015, os projetos e programas do PROEXT aprovados tem vigência de dois anos. A partir de 2017 não houve edital do PROEXT.</t>
  </si>
  <si>
    <t xml:space="preserve">Quadro - Histórico dos valores aprovados de projetos e programas do PROEXT por faculdade. </t>
  </si>
  <si>
    <t>Quadro - Quantidade de Bolsas Ofertadas, por ano e vigência - PROEXT.</t>
  </si>
  <si>
    <t>24 meses</t>
  </si>
  <si>
    <t>12 meses / 24 meses</t>
  </si>
  <si>
    <t>Notas: De 2006 a 2010 os coordenadores de Projetos PROEXT relacionavam-se diretamente com a COOF, portanto, para esses anos a PROEX não possui o registro dos dados.  Em 2016 foram ofertadas 19 bolsas com vigência de 24 meses e 5 bolsas com vigência 12 meses, considerando que as bolsas com vigência de 24 meses iniciaram em 2015. 
A partir de 2017, não houve edital para oferta de bolsas do PROEXT.</t>
  </si>
  <si>
    <t>Quadro - Histórico da quantidade de Bolsas de extensão do PROEXT concedidas, por faculdade.</t>
  </si>
  <si>
    <t>..</t>
  </si>
  <si>
    <t>Notas: De 2006 a 2010 os coordenadores de Projetos PROEXT relacionavam-se diretamente com a COOF, portanto, para esses anos a PROEX não possui o registro dos dados.  Para consolidação dos dados foi considerado o número de bolsas ativas até a data de término da bolsa. 
A partir de 2017, não houve edital para oferta de bolsas do PROEXT.</t>
  </si>
  <si>
    <t>Quadro - (%) Histórico da quantidade de Bolsas de extensão do PROEXT concedidas, por faculdade.</t>
  </si>
  <si>
    <t>Quadro - Histórico da quantidade de Bolsas de extensão do PROEXT concedidas, por faculdade e curso.</t>
  </si>
  <si>
    <t>Ciências Biologicas</t>
  </si>
  <si>
    <t>Economia</t>
  </si>
  <si>
    <t>Engenharia da Computação</t>
  </si>
  <si>
    <t>Quadro - (%) Histórico da quantidade de Bolsas de extensão do PROEXT concedidas, por faculdade e curso.</t>
  </si>
  <si>
    <t>Quantidade Bolsas PROEXT concedidas por faculdade em 2016.</t>
  </si>
  <si>
    <t>(%) Quantidade Bolsas PROEXT concedidas por faculdade em 2016.</t>
  </si>
  <si>
    <t>Quantidade Bolsas PROEXT concedidas por curso em 2016.</t>
  </si>
  <si>
    <t>DATA</t>
  </si>
  <si>
    <t>Versão</t>
  </si>
  <si>
    <t>ATUALIZAÇÃO/ALTERAÇÃO</t>
  </si>
  <si>
    <t>ATUALIZADO POR:</t>
  </si>
  <si>
    <t>Versão 6.0</t>
  </si>
  <si>
    <t>Validação do Relatório Consolidado 2021 pela Pró-reitora de Extensão e Cultura.</t>
  </si>
  <si>
    <t>Rozimare Rivas</t>
  </si>
  <si>
    <t>04/04/2023 a 16/05/2023</t>
  </si>
  <si>
    <t>Preenchimento de dados e informações no Relatório 2021 - continuidade e finalização</t>
  </si>
  <si>
    <t>Cláudia Finger</t>
  </si>
  <si>
    <t>01/11/2022 a 04/11/2022</t>
  </si>
  <si>
    <t>Preenchimento de dados e informações no Relatório 2021 - continuidade</t>
  </si>
  <si>
    <t>25/10/2022 a 31/10/2022</t>
  </si>
  <si>
    <t>Preenchimento de dados e informações no Relatório 2021</t>
  </si>
  <si>
    <t>Versão 5.0</t>
  </si>
  <si>
    <t>A partir do ano base de 2020, para dispor de maior tempestividade na apresentação das informações, os relatórios da PROEX estarão desmembrados em dois: a) Relatório de Bolsas e Projetos; e b) Relatório de Ações de Extensão e Cultura. Este é o de Bolsas e Projetos.</t>
  </si>
  <si>
    <t>Preenchimento de dados e informações no Relatório 2020 - continuidade</t>
  </si>
  <si>
    <t>Preenchimento de dados e informações no Relatório 2020</t>
  </si>
  <si>
    <t>Versão 4.0</t>
  </si>
  <si>
    <t>Correção do número matriculados 2018 "Quadro - Quatidade de alunos matriculados no eixo formação em Línguas."</t>
  </si>
  <si>
    <t>Fernanda Langa</t>
  </si>
  <si>
    <t>Correção do somatório do ano 2018 "Quadro - Vagas ofertadas cursos do eixo de formação em Línguas."</t>
  </si>
  <si>
    <t>Inclusão da aba da planilha "bolsa_músico".</t>
  </si>
  <si>
    <t>Alteração na aba da planilha "palestra_fc docentes"  nos dados dos quadros  "Quadro -  Quantidade de Palestras realizadas no eixo formação continuada para Docentes." e "Quadro -  Listagem de Palestras realizadas no eixo formação continuada para Docentes."</t>
  </si>
  <si>
    <t>Ajuste no histórico contagem das ações de extensão nos anos de 2011, 2014, 2016 e 2017</t>
  </si>
  <si>
    <t>Versão 3.2</t>
  </si>
  <si>
    <t>Exclusão  de linha vazia em tabela do Bolsa PIBEX e Bolsa Cultura</t>
  </si>
  <si>
    <t>Versão 3.1</t>
  </si>
  <si>
    <t>Ajuste nas categorias de cores dos gráficos.</t>
  </si>
  <si>
    <t>Versão 3.0</t>
  </si>
  <si>
    <t>Alteração no quadro "Recursos Previsto da UFGD para Ações de Extensão e Cultura por ano" referente ao ano 2016 de R$ 819.482 para R$ 979.086.</t>
  </si>
  <si>
    <t>Ajuste no histórico contagem das ações de extensão nos anos de 2011, 2014, 2016 e 2017.</t>
  </si>
  <si>
    <t>Inclusão de informações nas abas da planilha "bolsa_eixo habilidades" e "palestra_fc_docentes".</t>
  </si>
  <si>
    <t>Inclusão dos botões na capa "Bolsa Habilidades" e "Palestras do eixo formação continuada para Docentes".</t>
  </si>
  <si>
    <t>Versão 2.1</t>
  </si>
  <si>
    <t>Alteração nos quadros das abas da planilha "Programa de Bolsas PIBEX mensal" e "Programa de Bolsas PIBEX anual", nas células do cabeçalho "Faculdade"</t>
  </si>
  <si>
    <t>Versão 2.0</t>
  </si>
  <si>
    <t>Alteração no nome dos botões na aba da capa de "Programa de Bolsas PIBEX" para "Programa de Bolsas PIBEX mensal" e de "Programa de Bolsas Cultura" para "Programa de Bolsas Cultura mensal".</t>
  </si>
  <si>
    <t>Alteração da coluna vigência no ano de 2009, nos quadros do hiperlink "Programa de Bolsa PIBEX anual".</t>
  </si>
  <si>
    <t>Inclusão do quadro "Quadro - Vigência, total de vagas ofertadas e valor total pago para colaboradores (Encargos de Curso e Concurso) do Eixo do Cursinho Pré-Vestibular e Enem. Exclusão dos quadros " Quadro - Quantidade total de vagas ofertadas para professores do Eixo do Cursinho Pré-Vestibular e Enem em 2016.", "Quadro - Quantidade de colaboradores que atuaram como professores no cursinho Pré-Vestibular e Enem em 2016.", Quadro - Valor Total Pago para os colaboradores que atuaram como professores do Eixo do Cursinho Pré-Vestibular e Enem." e "Quadro - Quantidade, vigência e valor Pago ao Bolsista de Coordenação Pedagógica do eixo Cursinho Pré-Vestibular e Enem."</t>
  </si>
  <si>
    <t>Inclusão dos botões na aba da capa Programa de Bolsas PIBEX mensal, Programa de Bolsas Cultura mensal, Informações eixo Cursinho Formação em Línguas e Bolsa Formador em Línguas mensal</t>
  </si>
  <si>
    <t>Versão 1.1</t>
  </si>
  <si>
    <t>Hiperlink da capa "Programas e Projetos do PROEXT"  corrigido, o hiperlink foi redirecionado para aba da planilha " projetos_PROEXT".</t>
  </si>
  <si>
    <t>Alteração no Quadro - Ações de extensão concluídas por ano e Unidade de Origem, preenchimento dos campos vazios para valores zerados.</t>
  </si>
  <si>
    <t>Alteração do nome do curso " Economia"  para "Ciências Econômicas".</t>
  </si>
  <si>
    <t>Correção do nome do Quadro - Quantidade e Valor Total Pago para os colaboradores que atuaram como professores no cursinho" para "Quadro - Quantidade de colaboradores que atuaram como professores no cursinho Pré-Vestibular e Enem em 2016."</t>
  </si>
  <si>
    <t>Correção do nome do " Quadro - Quantidade e Valor Total Pago para os colaboradores que atuaram como professores no cursinho" para "Quadro - Valor Total Pago para os colaboradores que atuaram como professores do Eixo do Cursinho Pré-Vestibular e Enem."</t>
  </si>
  <si>
    <t>Correção do nome do "Quadro - Quantidade e Valor Total Pago da Bolsa de Coordenação Pedagógica do eixo Cursinho Pré Vestibular, por mês.” para "Quadro - Quantidade e Vigência da Bolsa de Coordenação Pedagógica do eixo Cursinho Pré Vestibular, por mês."</t>
  </si>
  <si>
    <t>No "Quadro - Histórico da quantidade de projetos e programas do PROEXT aprovados por faculdade." alteração do nome da faculdade "FACED" para "EAD".</t>
  </si>
  <si>
    <t>Criação do relatório versão 2.0 e atualização das informações referente ao ano de 2017.</t>
  </si>
  <si>
    <t>Alteração do valor em 2016 no  "Quadro - Recursos Previsto da UFGD para Ações de Extensão e Cultura por ano.", de R$ 819.482 para R$ 979.086.</t>
  </si>
  <si>
    <t>Na consolidação do histórico das ações com a situação em execução, concluídas e andamento foi desconsiderado as ações com data de término previsto em 01/01/2010, 01/01/2011, 01/01/2012, 01/01/2013, 01/01/2014, 01/01/2015 e 01/01/2016 . Deste modo, foi atualizado o número de ações desses respectivos anos, considerando para contagem somente o ano anterior.</t>
  </si>
  <si>
    <t>Versão 1.0</t>
  </si>
  <si>
    <t>Em 2012, 2013 e 2015 houve atualização no número de ações em execução para 229, 213 e 196 respectivamente. Deste modo, foi atualizado também o número de ações em andamento para esses anos.</t>
  </si>
  <si>
    <t>Em  2013, 2014 e 2015 houve a alteração no número de ações concluídas para 156, 164 e 126 respectivamente. Deste modo, foi atualizado também o número de ações em andamento para esses anos.</t>
  </si>
  <si>
    <t>Inclusão do botão Informações sobre atualização do Relatório</t>
  </si>
</sst>
</file>

<file path=xl/styles.xml><?xml version="1.0" encoding="utf-8"?>
<styleSheet xmlns="http://schemas.openxmlformats.org/spreadsheetml/2006/main">
  <numFmts count="15">
    <numFmt numFmtId="176" formatCode="&quot;R$&quot;#,##0"/>
    <numFmt numFmtId="177" formatCode="_-* #,##0_-;\-* #,##0_-;_-* &quot;-&quot;_-;_-@_-"/>
    <numFmt numFmtId="178" formatCode="_-* #,##0.00_-;\-* #,##0.00_-;_-* &quot;-&quot;??_-;_-@_-"/>
    <numFmt numFmtId="179" formatCode="_-&quot;R$&quot;\ * #,##0_-;\-&quot;R$&quot;\ * #,##0_-;_-&quot;R$&quot;\ * &quot;-&quot;_-;_-@_-"/>
    <numFmt numFmtId="180" formatCode="_-&quot;R$&quot;\ * #,##0.00_-;\-&quot;R$&quot;\ * #,##0.00_-;_-&quot;R$&quot;\ * &quot;-&quot;??_-;_-@_-"/>
    <numFmt numFmtId="181" formatCode="_-&quot;R$&quot;* #,##0.00_-;\-&quot;R$&quot;* #,##0.00_-;_-&quot;R$&quot;* &quot;-&quot;??_-;_-@_-"/>
    <numFmt numFmtId="182" formatCode="_-[$R$-416]\ * #,##0.00_-;\-[$R$-416]\ * #,##0.00_-;_-[$R$-416]\ * &quot;-&quot;??_-;_-@_-"/>
    <numFmt numFmtId="183" formatCode="&quot;R$&quot;#,##0.00"/>
    <numFmt numFmtId="184" formatCode="&quot;R$&quot;#,##0.00;[Red]&quot;R$&quot;#,##0.00"/>
    <numFmt numFmtId="185" formatCode="_-[$R$-416]\ * #,##0_-;\-[$R$-416]\ * #,##0_-;_-[$R$-416]\ * &quot;-&quot;??_-;_-@_-"/>
    <numFmt numFmtId="186" formatCode="#,##0_ ;\-#,##0\ "/>
    <numFmt numFmtId="187" formatCode="&quot;R$&quot;\ #,##0.00_);[Red]\(&quot;R$&quot;\ #,##0.00\)"/>
    <numFmt numFmtId="188" formatCode="&quot;R$&quot;\ #,##0.00;\-&quot;R$&quot;\ #,##0.00"/>
    <numFmt numFmtId="189" formatCode="&quot;R$&quot;\ #,##0.00"/>
    <numFmt numFmtId="190" formatCode="_-[$R$-416]* #,##0.00_-;\-[$R$-416]* #,##0.00_-;_-[$R$-416]* &quot;-&quot;??_-;_-@_-"/>
  </numFmts>
  <fonts count="48">
    <font>
      <sz val="11"/>
      <color theme="1"/>
      <name val="Calibri"/>
      <charset val="0"/>
      <scheme val="minor"/>
    </font>
    <font>
      <sz val="11"/>
      <color theme="1"/>
      <name val="Arial"/>
      <charset val="0"/>
    </font>
    <font>
      <b/>
      <sz val="11"/>
      <color rgb="FFFF0000"/>
      <name val="Arial"/>
      <charset val="0"/>
    </font>
    <font>
      <b/>
      <sz val="11"/>
      <color theme="0"/>
      <name val="Arial"/>
      <charset val="0"/>
    </font>
    <font>
      <sz val="11"/>
      <name val="Arial"/>
      <charset val="0"/>
    </font>
    <font>
      <sz val="10"/>
      <color theme="1"/>
      <name val="Arial"/>
      <charset val="0"/>
    </font>
    <font>
      <b/>
      <sz val="10"/>
      <color rgb="FF000000"/>
      <name val="Arial"/>
      <charset val="0"/>
    </font>
    <font>
      <sz val="10"/>
      <color rgb="FF000000"/>
      <name val="Arial"/>
      <charset val="0"/>
    </font>
    <font>
      <b/>
      <sz val="10"/>
      <name val="Arial"/>
      <charset val="0"/>
    </font>
    <font>
      <b/>
      <sz val="10"/>
      <color theme="1"/>
      <name val="Arial"/>
      <charset val="0"/>
    </font>
    <font>
      <sz val="12"/>
      <color rgb="FF000000"/>
      <name val="Arial"/>
      <charset val="0"/>
    </font>
    <font>
      <b/>
      <sz val="10"/>
      <color theme="0"/>
      <name val="Arial"/>
      <charset val="0"/>
    </font>
    <font>
      <sz val="12"/>
      <color theme="1"/>
      <name val="Arial"/>
      <charset val="0"/>
    </font>
    <font>
      <sz val="10"/>
      <color theme="1"/>
      <name val="Century Gothic"/>
      <charset val="0"/>
    </font>
    <font>
      <sz val="11"/>
      <color theme="1"/>
      <name val="Century Gothic"/>
      <charset val="0"/>
    </font>
    <font>
      <sz val="10"/>
      <name val="Arial"/>
      <charset val="0"/>
    </font>
    <font>
      <b/>
      <sz val="12"/>
      <color rgb="FFFF0000"/>
      <name val="Arial"/>
      <charset val="0"/>
    </font>
    <font>
      <sz val="8"/>
      <color theme="1"/>
      <name val="Arial"/>
      <charset val="0"/>
    </font>
    <font>
      <b/>
      <sz val="11"/>
      <color theme="1"/>
      <name val="Arial"/>
      <charset val="0"/>
    </font>
    <font>
      <sz val="11"/>
      <color rgb="FF000000"/>
      <name val="Arial"/>
      <charset val="0"/>
    </font>
    <font>
      <b/>
      <sz val="11"/>
      <color rgb="FF000000"/>
      <name val="Arial"/>
      <charset val="0"/>
    </font>
    <font>
      <b/>
      <sz val="11"/>
      <name val="Arial"/>
      <charset val="0"/>
    </font>
    <font>
      <sz val="11"/>
      <color rgb="FF0000FF"/>
      <name val="Arial"/>
      <charset val="0"/>
    </font>
    <font>
      <sz val="11"/>
      <color rgb="FFFF0000"/>
      <name val="Arial"/>
      <charset val="0"/>
    </font>
    <font>
      <b/>
      <sz val="10"/>
      <color rgb="FFFF0000"/>
      <name val="Arial"/>
      <charset val="0"/>
    </font>
    <font>
      <u/>
      <sz val="10"/>
      <color theme="10"/>
      <name val="Arial"/>
      <charset val="0"/>
    </font>
    <font>
      <sz val="10"/>
      <color rgb="FF000000"/>
      <name val="Arial"/>
      <charset val="1"/>
    </font>
    <font>
      <sz val="12"/>
      <color rgb="FFFF0000"/>
      <name val="Arial"/>
      <charset val="0"/>
    </font>
    <font>
      <b/>
      <sz val="11"/>
      <color theme="1"/>
      <name val="Calibri"/>
      <charset val="0"/>
      <scheme val="minor"/>
    </font>
    <font>
      <sz val="10"/>
      <color theme="1"/>
      <name val="Calibri"/>
      <charset val="0"/>
      <scheme val="minor"/>
    </font>
    <font>
      <sz val="11"/>
      <color rgb="FF008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theme="11"/>
      <name val="Calibri"/>
      <charset val="0"/>
      <scheme val="minor"/>
    </font>
    <font>
      <u/>
      <sz val="11"/>
      <color theme="1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mbria"/>
      <charset val="0"/>
      <scheme val="maj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0"/>
      <scheme val="minor"/>
    </font>
    <font>
      <b/>
      <sz val="15"/>
      <color theme="3"/>
      <name val="Calibri"/>
      <charset val="0"/>
      <scheme val="minor"/>
    </font>
    <font>
      <b/>
      <sz val="13"/>
      <color theme="3"/>
      <name val="Calibri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58"/>
      </patternFill>
    </fill>
    <fill>
      <patternFill patternType="solid">
        <fgColor rgb="FF00B050"/>
        <bgColor theme="4"/>
      </patternFill>
    </fill>
    <fill>
      <patternFill patternType="solid">
        <fgColor theme="6" tint="0.799981688894314"/>
        <bgColor theme="4" tint="0.79998168889431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FF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theme="7" tint="-0.250984221930601"/>
        </stop>
      </gradientFill>
    </fill>
    <fill>
      <gradientFill degree="90">
        <stop position="0">
          <color theme="7" tint="-0.250984221930601"/>
        </stop>
        <stop position="1">
          <color theme="5" tint="-0.250984221930601"/>
        </stop>
      </gradientFill>
    </fill>
    <fill>
      <gradientFill degree="90">
        <stop position="0">
          <color theme="5" tint="-0.250984221930601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"/>
        </stop>
      </gradient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48">
    <border>
      <left/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 style="medium">
        <color theme="0" tint="-0.249946592608417"/>
      </right>
      <top style="medium">
        <color theme="0" tint="-0.249946592608417"/>
      </top>
      <bottom style="medium">
        <color theme="0" tint="-0.249946592608417"/>
      </bottom>
      <diagonal/>
    </border>
    <border>
      <left style="medium">
        <color theme="0" tint="-0.249946592608417"/>
      </left>
      <right/>
      <top/>
      <bottom/>
      <diagonal/>
    </border>
    <border>
      <left/>
      <right style="medium">
        <color theme="0" tint="-0.249946592608417"/>
      </right>
      <top/>
      <bottom/>
      <diagonal/>
    </border>
    <border>
      <left/>
      <right/>
      <top style="medium">
        <color theme="0" tint="-0.249946592608417"/>
      </top>
      <bottom/>
      <diagonal/>
    </border>
    <border>
      <left style="medium">
        <color theme="0" tint="-0.249946592608417"/>
      </left>
      <right/>
      <top/>
      <bottom style="medium">
        <color theme="0" tint="-0.249946592608417"/>
      </bottom>
      <diagonal/>
    </border>
    <border>
      <left/>
      <right/>
      <top/>
      <bottom style="medium">
        <color theme="0" tint="-0.249946592608417"/>
      </bottom>
      <diagonal/>
    </border>
    <border>
      <left/>
      <right style="medium">
        <color theme="0" tint="-0.249946592608417"/>
      </right>
      <top/>
      <bottom style="medium">
        <color theme="0" tint="-0.249946592608417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/>
      <diagonal/>
    </border>
    <border>
      <left/>
      <right style="medium">
        <color theme="0" tint="-0.249946592608417"/>
      </right>
      <top style="medium">
        <color theme="0" tint="-0.249946592608417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rgb="FF00B05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D9D9D9"/>
      </right>
      <top style="medium">
        <color theme="0" tint="-0.249946592608417"/>
      </top>
      <bottom style="medium">
        <color theme="0" tint="-0.249946592608417"/>
      </bottom>
      <diagonal/>
    </border>
    <border>
      <left/>
      <right style="medium">
        <color rgb="FFD9D9D9"/>
      </right>
      <top/>
      <bottom/>
      <diagonal/>
    </border>
    <border>
      <left/>
      <right style="medium">
        <color rgb="FFD9D9D9"/>
      </right>
      <top/>
      <bottom style="medium">
        <color theme="0" tint="-0.249946592608417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1" applyNumberFormat="0" applyFill="0" applyAlignment="0" applyProtection="0"/>
    <xf numFmtId="0" fontId="34" fillId="24" borderId="40" applyNumberFormat="0" applyAlignment="0" applyProtection="0"/>
    <xf numFmtId="179" fontId="0" fillId="0" borderId="0" applyFont="0" applyFill="0" applyBorder="0" applyAlignment="0" applyProtection="0"/>
    <xf numFmtId="0" fontId="0" fillId="30" borderId="0" applyNumberFormat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1" borderId="42" applyNumberFormat="0" applyFont="0" applyAlignment="0" applyProtection="0"/>
    <xf numFmtId="0" fontId="0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46" fillId="0" borderId="45" applyNumberFormat="0" applyFill="0" applyAlignment="0" applyProtection="0"/>
    <xf numFmtId="0" fontId="32" fillId="43" borderId="0" applyNumberFormat="0" applyBorder="0" applyAlignment="0" applyProtection="0"/>
    <xf numFmtId="0" fontId="47" fillId="0" borderId="46" applyNumberFormat="0" applyFill="0" applyAlignment="0" applyProtection="0"/>
    <xf numFmtId="0" fontId="32" fillId="42" borderId="0" applyNumberFormat="0" applyBorder="0" applyAlignment="0" applyProtection="0"/>
    <xf numFmtId="0" fontId="45" fillId="0" borderId="44" applyNumberFormat="0" applyFill="0" applyAlignment="0" applyProtection="0"/>
    <xf numFmtId="0" fontId="32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38" fillId="34" borderId="43" applyNumberFormat="0" applyAlignment="0" applyProtection="0"/>
    <xf numFmtId="0" fontId="33" fillId="23" borderId="39" applyNumberFormat="0" applyAlignment="0" applyProtection="0"/>
    <xf numFmtId="0" fontId="42" fillId="23" borderId="43" applyNumberFormat="0" applyAlignment="0" applyProtection="0"/>
    <xf numFmtId="0" fontId="28" fillId="0" borderId="47" applyNumberFormat="0" applyFill="0" applyAlignment="0" applyProtection="0"/>
    <xf numFmtId="0" fontId="0" fillId="39" borderId="0" applyNumberFormat="0" applyBorder="0" applyAlignment="0" applyProtection="0"/>
    <xf numFmtId="0" fontId="44" fillId="37" borderId="0" applyNumberFormat="0" applyBorder="0" applyAlignment="0" applyProtection="0"/>
    <xf numFmtId="0" fontId="41" fillId="35" borderId="0" applyNumberFormat="0" applyBorder="0" applyAlignment="0" applyProtection="0"/>
    <xf numFmtId="0" fontId="31" fillId="21" borderId="0" applyNumberFormat="0" applyBorder="0" applyAlignment="0" applyProtection="0"/>
    <xf numFmtId="181" fontId="0" fillId="0" borderId="0" applyFont="0" applyFill="0" applyBorder="0" applyAlignment="0" applyProtection="0"/>
    <xf numFmtId="0" fontId="0" fillId="36" borderId="0" applyNumberFormat="0" applyBorder="0" applyAlignment="0" applyProtection="0"/>
    <xf numFmtId="0" fontId="32" fillId="41" borderId="0" applyNumberFormat="0" applyBorder="0" applyAlignment="0" applyProtection="0"/>
    <xf numFmtId="0" fontId="0" fillId="40" borderId="0" applyNumberFormat="0" applyBorder="0" applyAlignment="0" applyProtection="0"/>
    <xf numFmtId="0" fontId="32" fillId="46" borderId="0" applyNumberFormat="0" applyBorder="0" applyAlignment="0" applyProtection="0"/>
    <xf numFmtId="0" fontId="0" fillId="47" borderId="0" applyNumberFormat="0" applyBorder="0" applyAlignment="0" applyProtection="0"/>
    <xf numFmtId="0" fontId="32" fillId="22" borderId="0" applyNumberFormat="0" applyBorder="0" applyAlignment="0" applyProtection="0"/>
    <xf numFmtId="0" fontId="0" fillId="29" borderId="0" applyNumberFormat="0" applyBorder="0" applyAlignment="0" applyProtection="0"/>
    <xf numFmtId="0" fontId="32" fillId="48" borderId="0" applyNumberFormat="0" applyBorder="0" applyAlignment="0" applyProtection="0"/>
    <xf numFmtId="0" fontId="0" fillId="45" borderId="0" applyNumberFormat="0" applyBorder="0" applyAlignment="0" applyProtection="0"/>
    <xf numFmtId="0" fontId="32" fillId="49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0" borderId="0" applyNumberFormat="0" applyBorder="0" applyAlignment="0" applyProtection="0"/>
    <xf numFmtId="0" fontId="32" fillId="50" borderId="0" applyNumberFormat="0" applyBorder="0" applyAlignment="0" applyProtection="0"/>
    <xf numFmtId="0" fontId="32" fillId="26" borderId="0" applyNumberFormat="0" applyBorder="0" applyAlignment="0" applyProtection="0"/>
  </cellStyleXfs>
  <cellXfs count="482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2" borderId="0" xfId="0" applyFont="1" applyFill="1"/>
    <xf numFmtId="0" fontId="2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58" fontId="4" fillId="0" borderId="3" xfId="0" applyNumberFormat="1" applyFont="1" applyFill="1" applyBorder="1" applyAlignment="1">
      <alignment horizontal="center" vertical="center"/>
    </xf>
    <xf numFmtId="58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58" fontId="4" fillId="0" borderId="3" xfId="0" applyNumberFormat="1" applyFont="1" applyBorder="1" applyAlignment="1">
      <alignment horizontal="center" vertical="center"/>
    </xf>
    <xf numFmtId="58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5" fillId="0" borderId="0" xfId="0" applyFont="1"/>
    <xf numFmtId="0" fontId="5" fillId="2" borderId="0" xfId="0" applyFont="1" applyFill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center"/>
    </xf>
    <xf numFmtId="9" fontId="7" fillId="0" borderId="9" xfId="4" applyNumberFormat="1" applyFont="1" applyBorder="1" applyAlignment="1">
      <alignment horizontal="right" vertical="center"/>
    </xf>
    <xf numFmtId="9" fontId="7" fillId="0" borderId="10" xfId="4" applyNumberFormat="1" applyFont="1" applyBorder="1" applyAlignment="1">
      <alignment horizontal="right" vertical="center"/>
    </xf>
    <xf numFmtId="9" fontId="6" fillId="0" borderId="7" xfId="4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1" fontId="6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9" fillId="0" borderId="7" xfId="0" applyFont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9" fillId="0" borderId="7" xfId="0" applyFont="1" applyBorder="1"/>
    <xf numFmtId="0" fontId="10" fillId="0" borderId="0" xfId="0" applyFont="1" applyAlignment="1">
      <alignment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2" fillId="0" borderId="0" xfId="0" applyFont="1"/>
    <xf numFmtId="0" fontId="12" fillId="0" borderId="19" xfId="0" applyFont="1" applyBorder="1"/>
    <xf numFmtId="0" fontId="1" fillId="2" borderId="20" xfId="0" applyFont="1" applyFill="1" applyBorder="1"/>
    <xf numFmtId="0" fontId="12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0" fontId="1" fillId="2" borderId="22" xfId="0" applyFont="1" applyFill="1" applyBorder="1"/>
    <xf numFmtId="9" fontId="9" fillId="0" borderId="7" xfId="4" applyNumberFormat="1" applyFont="1" applyBorder="1" applyAlignment="1">
      <alignment horizontal="right"/>
    </xf>
    <xf numFmtId="0" fontId="11" fillId="4" borderId="17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2" fillId="0" borderId="20" xfId="0" applyFont="1" applyBorder="1"/>
    <xf numFmtId="0" fontId="12" fillId="0" borderId="0" xfId="0" applyFont="1" applyBorder="1"/>
    <xf numFmtId="0" fontId="1" fillId="2" borderId="0" xfId="0" applyFont="1" applyFill="1" applyBorder="1"/>
    <xf numFmtId="0" fontId="1" fillId="0" borderId="20" xfId="0" applyFont="1" applyBorder="1"/>
    <xf numFmtId="0" fontId="1" fillId="0" borderId="22" xfId="0" applyFont="1" applyBorder="1"/>
    <xf numFmtId="0" fontId="11" fillId="4" borderId="25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2" borderId="19" xfId="0" applyFont="1" applyFill="1" applyBorder="1"/>
    <xf numFmtId="0" fontId="1" fillId="0" borderId="23" xfId="0" applyFont="1" applyBorder="1"/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182" fontId="7" fillId="0" borderId="9" xfId="0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7" fillId="0" borderId="12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182" fontId="7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horizontal="right"/>
    </xf>
    <xf numFmtId="0" fontId="4" fillId="0" borderId="0" xfId="0" applyFont="1" applyFill="1"/>
    <xf numFmtId="0" fontId="15" fillId="0" borderId="0" xfId="0" applyFont="1" applyFill="1"/>
    <xf numFmtId="0" fontId="11" fillId="5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9" fillId="6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16" fillId="0" borderId="0" xfId="0" applyFont="1" applyFill="1"/>
    <xf numFmtId="0" fontId="1" fillId="0" borderId="0" xfId="0" applyFont="1" applyFill="1"/>
    <xf numFmtId="0" fontId="5" fillId="0" borderId="0" xfId="0" applyFont="1" applyFill="1"/>
    <xf numFmtId="17" fontId="6" fillId="0" borderId="7" xfId="0" applyNumberFormat="1" applyFont="1" applyBorder="1" applyAlignment="1">
      <alignment horizontal="center" vertical="center"/>
    </xf>
    <xf numFmtId="17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3" xfId="0" applyFont="1" applyBorder="1"/>
    <xf numFmtId="0" fontId="9" fillId="0" borderId="7" xfId="0" applyFont="1" applyBorder="1" applyAlignment="1">
      <alignment horizontal="center"/>
    </xf>
    <xf numFmtId="0" fontId="7" fillId="0" borderId="29" xfId="0" applyFont="1" applyBorder="1" applyAlignment="1">
      <alignment vertical="center"/>
    </xf>
    <xf numFmtId="0" fontId="9" fillId="0" borderId="29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6" xfId="0" applyFont="1" applyBorder="1" applyAlignment="1">
      <alignment vertical="center"/>
    </xf>
    <xf numFmtId="183" fontId="6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/>
    </xf>
    <xf numFmtId="183" fontId="5" fillId="0" borderId="8" xfId="0" applyNumberFormat="1" applyFont="1" applyBorder="1" applyAlignment="1">
      <alignment horizontal="center"/>
    </xf>
    <xf numFmtId="183" fontId="9" fillId="0" borderId="7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5" fillId="0" borderId="8" xfId="0" applyFont="1" applyBorder="1"/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184" fontId="9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0" fillId="0" borderId="0" xfId="0" applyAlignment="1">
      <alignment horizontal="center"/>
    </xf>
    <xf numFmtId="185" fontId="0" fillId="0" borderId="0" xfId="0" applyNumberFormat="1" applyAlignment="1">
      <alignment horizont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5" fillId="2" borderId="22" xfId="0" applyFont="1" applyFill="1" applyBorder="1"/>
    <xf numFmtId="0" fontId="5" fillId="2" borderId="19" xfId="0" applyFont="1" applyFill="1" applyBorder="1"/>
    <xf numFmtId="0" fontId="5" fillId="2" borderId="23" xfId="0" applyFont="1" applyFill="1" applyBorder="1"/>
    <xf numFmtId="0" fontId="18" fillId="0" borderId="0" xfId="0" applyFont="1"/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18" fillId="6" borderId="0" xfId="0" applyFont="1" applyFill="1" applyBorder="1"/>
    <xf numFmtId="0" fontId="1" fillId="0" borderId="0" xfId="0" applyFont="1" applyBorder="1" applyAlignment="1">
      <alignment horizontal="center"/>
    </xf>
    <xf numFmtId="4" fontId="19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18" fillId="6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8" fillId="6" borderId="0" xfId="0" applyFont="1" applyFill="1" applyAlignment="1">
      <alignment horizontal="right" vertical="center"/>
    </xf>
    <xf numFmtId="4" fontId="19" fillId="0" borderId="0" xfId="0" applyNumberFormat="1" applyFont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" fillId="0" borderId="18" xfId="0" applyFont="1" applyBorder="1"/>
    <xf numFmtId="0" fontId="1" fillId="0" borderId="21" xfId="0" applyFont="1" applyBorder="1"/>
    <xf numFmtId="0" fontId="20" fillId="0" borderId="0" xfId="0" applyFont="1" applyAlignment="1">
      <alignment horizontal="left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 vertical="center"/>
    </xf>
    <xf numFmtId="1" fontId="19" fillId="7" borderId="7" xfId="0" applyNumberFormat="1" applyFont="1" applyFill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5" fillId="0" borderId="0" xfId="0" applyFont="1" applyFill="1" applyBorder="1" applyAlignment="1"/>
    <xf numFmtId="0" fontId="5" fillId="0" borderId="0" xfId="0" applyFont="1" applyFill="1" applyAlignment="1"/>
    <xf numFmtId="0" fontId="1" fillId="0" borderId="0" xfId="0" applyFont="1" applyAlignment="1">
      <alignment horizontal="left"/>
    </xf>
    <xf numFmtId="0" fontId="20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vertical="center" wrapText="1"/>
    </xf>
    <xf numFmtId="0" fontId="20" fillId="0" borderId="9" xfId="0" applyFont="1" applyBorder="1" applyAlignment="1">
      <alignment vertical="center"/>
    </xf>
    <xf numFmtId="0" fontId="20" fillId="0" borderId="7" xfId="0" applyFont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20" fillId="0" borderId="7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86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0" fillId="0" borderId="11" xfId="0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20" fillId="0" borderId="7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left" vertical="center"/>
    </xf>
    <xf numFmtId="0" fontId="22" fillId="0" borderId="0" xfId="0" applyFont="1" applyFill="1"/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/>
    </xf>
    <xf numFmtId="0" fontId="19" fillId="0" borderId="26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9" fillId="0" borderId="27" xfId="0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20" fillId="0" borderId="14" xfId="0" applyFont="1" applyBorder="1" applyAlignment="1">
      <alignment vertical="center"/>
    </xf>
    <xf numFmtId="0" fontId="18" fillId="0" borderId="14" xfId="0" applyFont="1" applyBorder="1" applyAlignment="1">
      <alignment horizontal="right"/>
    </xf>
    <xf numFmtId="9" fontId="19" fillId="0" borderId="10" xfId="4" applyNumberFormat="1" applyFont="1" applyBorder="1" applyAlignment="1">
      <alignment horizontal="right" vertical="center"/>
    </xf>
    <xf numFmtId="9" fontId="20" fillId="0" borderId="7" xfId="4" applyNumberFormat="1" applyFont="1" applyBorder="1" applyAlignment="1">
      <alignment horizontal="right" vertical="center"/>
    </xf>
    <xf numFmtId="9" fontId="19" fillId="0" borderId="26" xfId="4" applyNumberFormat="1" applyFont="1" applyBorder="1" applyAlignment="1">
      <alignment horizontal="right" vertical="center"/>
    </xf>
    <xf numFmtId="9" fontId="19" fillId="0" borderId="9" xfId="4" applyNumberFormat="1" applyFont="1" applyBorder="1" applyAlignment="1">
      <alignment horizontal="right" vertical="center"/>
    </xf>
    <xf numFmtId="9" fontId="19" fillId="0" borderId="27" xfId="4" applyNumberFormat="1" applyFont="1" applyBorder="1" applyAlignment="1">
      <alignment horizontal="right" vertical="center"/>
    </xf>
    <xf numFmtId="9" fontId="20" fillId="0" borderId="27" xfId="4" applyNumberFormat="1" applyFont="1" applyBorder="1" applyAlignment="1">
      <alignment horizontal="right" vertical="center"/>
    </xf>
    <xf numFmtId="9" fontId="20" fillId="0" borderId="10" xfId="4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18" fillId="0" borderId="7" xfId="0" applyFont="1" applyBorder="1" applyAlignment="1">
      <alignment horizontal="right"/>
    </xf>
    <xf numFmtId="0" fontId="3" fillId="4" borderId="1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9" fontId="18" fillId="0" borderId="7" xfId="4" applyNumberFormat="1" applyFont="1" applyBorder="1" applyAlignment="1">
      <alignment horizontal="right"/>
    </xf>
    <xf numFmtId="0" fontId="3" fillId="4" borderId="1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0" borderId="0" xfId="0" applyFont="1" applyBorder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83" fontId="7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0" fontId="13" fillId="2" borderId="0" xfId="0" applyFont="1" applyFill="1" applyAlignment="1">
      <alignment wrapText="1"/>
    </xf>
    <xf numFmtId="0" fontId="13" fillId="2" borderId="0" xfId="0" applyFont="1" applyFill="1"/>
    <xf numFmtId="0" fontId="12" fillId="0" borderId="0" xfId="0" applyFont="1" applyFill="1"/>
    <xf numFmtId="0" fontId="9" fillId="0" borderId="30" xfId="0" applyFont="1" applyBorder="1" applyAlignment="1">
      <alignment horizontal="center"/>
    </xf>
    <xf numFmtId="0" fontId="9" fillId="7" borderId="7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7" borderId="7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6" fillId="0" borderId="8" xfId="0" applyFont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7" borderId="9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7" borderId="10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9" fontId="7" fillId="8" borderId="9" xfId="4" applyNumberFormat="1" applyFont="1" applyFill="1" applyBorder="1" applyAlignment="1">
      <alignment horizontal="center" vertical="center"/>
    </xf>
    <xf numFmtId="9" fontId="7" fillId="0" borderId="9" xfId="4" applyNumberFormat="1" applyFont="1" applyBorder="1" applyAlignment="1">
      <alignment horizontal="center" vertical="center"/>
    </xf>
    <xf numFmtId="9" fontId="7" fillId="7" borderId="9" xfId="4" applyNumberFormat="1" applyFont="1" applyFill="1" applyBorder="1" applyAlignment="1">
      <alignment horizontal="center" vertical="center"/>
    </xf>
    <xf numFmtId="9" fontId="7" fillId="8" borderId="10" xfId="4" applyNumberFormat="1" applyFont="1" applyFill="1" applyBorder="1" applyAlignment="1">
      <alignment horizontal="center" vertical="center"/>
    </xf>
    <xf numFmtId="9" fontId="7" fillId="0" borderId="10" xfId="4" applyNumberFormat="1" applyFont="1" applyBorder="1" applyAlignment="1">
      <alignment horizontal="center" vertical="center"/>
    </xf>
    <xf numFmtId="9" fontId="7" fillId="7" borderId="10" xfId="4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9" fontId="6" fillId="7" borderId="7" xfId="4" applyNumberFormat="1" applyFont="1" applyFill="1" applyBorder="1" applyAlignment="1">
      <alignment horizontal="center" vertical="center"/>
    </xf>
    <xf numFmtId="9" fontId="6" fillId="0" borderId="7" xfId="4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9" fontId="6" fillId="7" borderId="9" xfId="4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9" fontId="7" fillId="0" borderId="9" xfId="4" applyNumberFormat="1" applyFont="1" applyFill="1" applyBorder="1" applyAlignment="1">
      <alignment horizontal="center" vertical="center"/>
    </xf>
    <xf numFmtId="9" fontId="7" fillId="0" borderId="10" xfId="4" applyNumberFormat="1" applyFont="1" applyFill="1" applyBorder="1" applyAlignment="1">
      <alignment horizontal="center" vertical="center"/>
    </xf>
    <xf numFmtId="9" fontId="6" fillId="0" borderId="7" xfId="4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30" xfId="0" applyFont="1" applyBorder="1" applyAlignment="1"/>
    <xf numFmtId="0" fontId="24" fillId="0" borderId="0" xfId="0" applyFont="1" applyFill="1"/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7" fillId="7" borderId="13" xfId="0" applyNumberFormat="1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9" fillId="0" borderId="14" xfId="0" applyFont="1" applyBorder="1"/>
    <xf numFmtId="0" fontId="6" fillId="7" borderId="9" xfId="0" applyFont="1" applyFill="1" applyBorder="1" applyAlignment="1">
      <alignment horizontal="center" vertical="center"/>
    </xf>
    <xf numFmtId="0" fontId="25" fillId="2" borderId="0" xfId="11" applyFont="1" applyFill="1"/>
    <xf numFmtId="9" fontId="7" fillId="7" borderId="9" xfId="4" applyNumberFormat="1" applyFont="1" applyFill="1" applyBorder="1" applyAlignment="1">
      <alignment horizontal="right" vertical="center"/>
    </xf>
    <xf numFmtId="9" fontId="7" fillId="7" borderId="10" xfId="4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9" fontId="7" fillId="0" borderId="9" xfId="4" applyNumberFormat="1" applyFont="1" applyFill="1" applyBorder="1" applyAlignment="1">
      <alignment horizontal="right" vertical="center"/>
    </xf>
    <xf numFmtId="9" fontId="7" fillId="0" borderId="10" xfId="4" applyNumberFormat="1" applyFont="1" applyFill="1" applyBorder="1" applyAlignment="1">
      <alignment horizontal="right" vertical="center"/>
    </xf>
    <xf numFmtId="0" fontId="9" fillId="7" borderId="7" xfId="0" applyFont="1" applyFill="1" applyBorder="1" applyAlignment="1">
      <alignment horizontal="center" wrapText="1"/>
    </xf>
    <xf numFmtId="0" fontId="9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6" fillId="7" borderId="7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9" fontId="7" fillId="7" borderId="13" xfId="4" applyNumberFormat="1" applyFont="1" applyFill="1" applyBorder="1" applyAlignment="1">
      <alignment horizontal="right" vertical="center"/>
    </xf>
    <xf numFmtId="9" fontId="7" fillId="0" borderId="27" xfId="4" applyNumberFormat="1" applyFont="1" applyFill="1" applyBorder="1" applyAlignment="1">
      <alignment horizontal="right" vertical="center"/>
    </xf>
    <xf numFmtId="9" fontId="7" fillId="0" borderId="13" xfId="4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5" fillId="0" borderId="20" xfId="0" applyFont="1" applyBorder="1"/>
    <xf numFmtId="9" fontId="6" fillId="7" borderId="7" xfId="4" applyNumberFormat="1" applyFont="1" applyFill="1" applyBorder="1" applyAlignment="1">
      <alignment horizontal="right" vertical="center"/>
    </xf>
    <xf numFmtId="9" fontId="6" fillId="0" borderId="7" xfId="4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5" fillId="2" borderId="0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27" fillId="0" borderId="0" xfId="0" applyFont="1" applyFill="1"/>
    <xf numFmtId="17" fontId="6" fillId="0" borderId="7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187" fontId="5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187" fontId="9" fillId="0" borderId="7" xfId="0" applyNumberFormat="1" applyFont="1" applyFill="1" applyBorder="1" applyAlignment="1">
      <alignment horizontal="center"/>
    </xf>
    <xf numFmtId="184" fontId="5" fillId="0" borderId="9" xfId="0" applyNumberFormat="1" applyFont="1" applyBorder="1" applyAlignment="1">
      <alignment horizontal="center"/>
    </xf>
    <xf numFmtId="184" fontId="5" fillId="0" borderId="13" xfId="0" applyNumberFormat="1" applyFont="1" applyBorder="1" applyAlignment="1">
      <alignment horizontal="center"/>
    </xf>
    <xf numFmtId="18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9" xfId="0" applyFont="1" applyBorder="1"/>
    <xf numFmtId="0" fontId="28" fillId="0" borderId="0" xfId="0" applyFont="1"/>
    <xf numFmtId="0" fontId="0" fillId="0" borderId="0" xfId="0" applyAlignment="1">
      <alignment horizontal="right"/>
    </xf>
    <xf numFmtId="1" fontId="6" fillId="0" borderId="7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5" fillId="0" borderId="10" xfId="0" applyNumberFormat="1" applyFont="1" applyFill="1" applyBorder="1" applyAlignment="1">
      <alignment horizontal="center"/>
    </xf>
    <xf numFmtId="176" fontId="9" fillId="0" borderId="7" xfId="0" applyNumberFormat="1" applyFont="1" applyBorder="1" applyAlignment="1">
      <alignment horizontal="center"/>
    </xf>
    <xf numFmtId="188" fontId="9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9" xfId="0" applyFont="1" applyBorder="1" applyAlignment="1">
      <alignment vertical="center"/>
    </xf>
    <xf numFmtId="1" fontId="6" fillId="0" borderId="7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/>
    </xf>
    <xf numFmtId="183" fontId="7" fillId="0" borderId="9" xfId="0" applyNumberFormat="1" applyFont="1" applyBorder="1" applyAlignment="1">
      <alignment horizontal="center" vertical="center"/>
    </xf>
    <xf numFmtId="183" fontId="7" fillId="0" borderId="9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183" fontId="5" fillId="0" borderId="0" xfId="0" applyNumberFormat="1" applyFont="1"/>
    <xf numFmtId="0" fontId="9" fillId="0" borderId="7" xfId="0" applyFont="1" applyBorder="1" applyAlignment="1">
      <alignment vertical="center"/>
    </xf>
    <xf numFmtId="0" fontId="5" fillId="0" borderId="10" xfId="0" applyFont="1" applyFill="1" applyBorder="1"/>
    <xf numFmtId="0" fontId="5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5" fillId="0" borderId="0" xfId="0" applyFont="1" applyAlignment="1"/>
    <xf numFmtId="0" fontId="11" fillId="4" borderId="31" xfId="0" applyFont="1" applyFill="1" applyBorder="1" applyAlignment="1">
      <alignment horizontal="center" vertical="center" wrapText="1"/>
    </xf>
    <xf numFmtId="0" fontId="5" fillId="0" borderId="32" xfId="0" applyFont="1" applyBorder="1"/>
    <xf numFmtId="0" fontId="5" fillId="0" borderId="33" xfId="0" applyFont="1" applyBorder="1"/>
    <xf numFmtId="176" fontId="5" fillId="0" borderId="10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" fontId="8" fillId="0" borderId="7" xfId="0" applyNumberFormat="1" applyFont="1" applyBorder="1" applyAlignment="1">
      <alignment horizontal="left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indent="1"/>
    </xf>
    <xf numFmtId="0" fontId="15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8" fillId="2" borderId="7" xfId="0" applyNumberFormat="1" applyFont="1" applyFill="1" applyBorder="1" applyAlignment="1">
      <alignment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indent="1"/>
    </xf>
    <xf numFmtId="0" fontId="15" fillId="2" borderId="7" xfId="0" applyFont="1" applyFill="1" applyBorder="1" applyAlignment="1">
      <alignment horizontal="center"/>
    </xf>
    <xf numFmtId="17" fontId="8" fillId="2" borderId="7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180" fontId="15" fillId="2" borderId="7" xfId="9" applyNumberFormat="1" applyFont="1" applyFill="1" applyBorder="1" applyAlignment="1">
      <alignment horizontal="center"/>
    </xf>
    <xf numFmtId="187" fontId="15" fillId="0" borderId="9" xfId="0" applyNumberFormat="1" applyFont="1" applyBorder="1" applyAlignment="1">
      <alignment horizontal="center" vertical="center"/>
    </xf>
    <xf numFmtId="187" fontId="15" fillId="0" borderId="8" xfId="0" applyNumberFormat="1" applyFont="1" applyBorder="1" applyAlignment="1">
      <alignment horizontal="center" vertical="center"/>
    </xf>
    <xf numFmtId="180" fontId="8" fillId="2" borderId="7" xfId="9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9" xfId="0" applyFont="1" applyBorder="1"/>
    <xf numFmtId="0" fontId="5" fillId="0" borderId="10" xfId="0" applyFont="1" applyBorder="1" applyAlignment="1">
      <alignment horizontal="right"/>
    </xf>
    <xf numFmtId="0" fontId="9" fillId="0" borderId="10" xfId="0" applyFont="1" applyBorder="1"/>
    <xf numFmtId="0" fontId="17" fillId="0" borderId="0" xfId="0" applyFont="1"/>
    <xf numFmtId="0" fontId="5" fillId="0" borderId="7" xfId="0" applyFont="1" applyBorder="1"/>
    <xf numFmtId="0" fontId="5" fillId="0" borderId="7" xfId="0" applyNumberFormat="1" applyFont="1" applyBorder="1" applyAlignment="1">
      <alignment horizontal="center"/>
    </xf>
    <xf numFmtId="17" fontId="9" fillId="0" borderId="7" xfId="0" applyNumberFormat="1" applyFont="1" applyBorder="1" applyAlignment="1">
      <alignment horizontal="left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7" fontId="8" fillId="0" borderId="34" xfId="0" applyNumberFormat="1" applyFont="1" applyBorder="1" applyAlignment="1">
      <alignment horizontal="left" vertical="center" wrapText="1"/>
    </xf>
    <xf numFmtId="17" fontId="8" fillId="0" borderId="34" xfId="0" applyNumberFormat="1" applyFont="1" applyBorder="1" applyAlignment="1">
      <alignment horizontal="center" vertical="center" wrapText="1"/>
    </xf>
    <xf numFmtId="17" fontId="8" fillId="0" borderId="35" xfId="0" applyNumberFormat="1" applyFont="1" applyBorder="1" applyAlignment="1">
      <alignment horizontal="left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17" fontId="9" fillId="0" borderId="36" xfId="0" applyNumberFormat="1" applyFont="1" applyBorder="1" applyAlignment="1">
      <alignment horizontal="left" vertical="center" wrapText="1"/>
    </xf>
    <xf numFmtId="4" fontId="9" fillId="0" borderId="36" xfId="0" applyNumberFormat="1" applyFont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2" borderId="0" xfId="0" applyFont="1" applyFill="1"/>
    <xf numFmtId="0" fontId="29" fillId="2" borderId="0" xfId="0" applyFont="1" applyFill="1" applyAlignment="1">
      <alignment horizontal="left"/>
    </xf>
    <xf numFmtId="0" fontId="9" fillId="0" borderId="11" xfId="0" applyFont="1" applyBorder="1"/>
    <xf numFmtId="0" fontId="9" fillId="0" borderId="12" xfId="0" applyFont="1" applyFill="1" applyBorder="1" applyAlignment="1"/>
    <xf numFmtId="0" fontId="5" fillId="0" borderId="9" xfId="0" applyFont="1" applyBorder="1" applyAlignment="1">
      <alignment horizontal="right"/>
    </xf>
    <xf numFmtId="0" fontId="9" fillId="0" borderId="13" xfId="0" applyFont="1" applyFill="1" applyBorder="1" applyAlignment="1"/>
    <xf numFmtId="0" fontId="9" fillId="0" borderId="13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27" xfId="0" applyFont="1" applyBorder="1" applyAlignment="1">
      <alignment horizontal="right"/>
    </xf>
    <xf numFmtId="4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/>
    </xf>
    <xf numFmtId="189" fontId="7" fillId="0" borderId="0" xfId="0" applyNumberFormat="1" applyFont="1" applyFill="1" applyBorder="1" applyAlignment="1">
      <alignment horizontal="right" vertical="center"/>
    </xf>
    <xf numFmtId="189" fontId="7" fillId="0" borderId="0" xfId="9" applyNumberFormat="1" applyFont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180" fontId="5" fillId="0" borderId="9" xfId="9" applyNumberFormat="1" applyFont="1" applyBorder="1" applyAlignment="1">
      <alignment horizontal="right"/>
    </xf>
    <xf numFmtId="180" fontId="5" fillId="0" borderId="10" xfId="9" applyNumberFormat="1" applyFont="1" applyBorder="1" applyAlignment="1">
      <alignment horizontal="right"/>
    </xf>
    <xf numFmtId="180" fontId="5" fillId="0" borderId="27" xfId="9" applyNumberFormat="1" applyFont="1" applyBorder="1" applyAlignment="1">
      <alignment horizontal="right"/>
    </xf>
    <xf numFmtId="180" fontId="5" fillId="0" borderId="0" xfId="9" applyNumberFormat="1" applyFont="1" applyBorder="1" applyAlignment="1">
      <alignment horizontal="right"/>
    </xf>
    <xf numFmtId="0" fontId="9" fillId="0" borderId="37" xfId="0" applyFont="1" applyFill="1" applyBorder="1" applyAlignment="1">
      <alignment wrapText="1"/>
    </xf>
    <xf numFmtId="180" fontId="5" fillId="0" borderId="8" xfId="9" applyNumberFormat="1" applyFont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188" fontId="5" fillId="0" borderId="9" xfId="0" applyNumberFormat="1" applyFont="1" applyBorder="1" applyAlignment="1">
      <alignment horizontal="right"/>
    </xf>
    <xf numFmtId="188" fontId="5" fillId="0" borderId="10" xfId="0" applyNumberFormat="1" applyFont="1" applyBorder="1" applyAlignment="1">
      <alignment horizontal="right"/>
    </xf>
    <xf numFmtId="180" fontId="5" fillId="0" borderId="13" xfId="9" applyNumberFormat="1" applyFont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0" xfId="0" applyFont="1" applyFill="1" applyBorder="1" applyAlignment="1"/>
    <xf numFmtId="180" fontId="5" fillId="0" borderId="10" xfId="9" applyNumberFormat="1" applyFont="1" applyFill="1" applyBorder="1" applyAlignment="1">
      <alignment horizontal="right"/>
    </xf>
    <xf numFmtId="180" fontId="5" fillId="0" borderId="27" xfId="9" applyNumberFormat="1" applyFont="1" applyFill="1" applyBorder="1" applyAlignment="1">
      <alignment horizontal="right"/>
    </xf>
    <xf numFmtId="180" fontId="5" fillId="0" borderId="38" xfId="9" applyNumberFormat="1" applyFont="1" applyBorder="1" applyAlignment="1">
      <alignment horizontal="right"/>
    </xf>
    <xf numFmtId="189" fontId="9" fillId="0" borderId="7" xfId="0" applyNumberFormat="1" applyFont="1" applyBorder="1" applyAlignment="1">
      <alignment horizontal="right"/>
    </xf>
    <xf numFmtId="4" fontId="7" fillId="0" borderId="0" xfId="0" applyNumberFormat="1" applyFont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right"/>
    </xf>
    <xf numFmtId="189" fontId="7" fillId="0" borderId="10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right"/>
    </xf>
    <xf numFmtId="189" fontId="7" fillId="0" borderId="8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 wrapText="1"/>
    </xf>
    <xf numFmtId="190" fontId="5" fillId="0" borderId="10" xfId="34" applyNumberFormat="1" applyFont="1" applyBorder="1" applyAlignment="1">
      <alignment horizontal="right" wrapText="1"/>
    </xf>
    <xf numFmtId="0" fontId="5" fillId="0" borderId="8" xfId="0" applyFont="1" applyBorder="1" applyAlignment="1">
      <alignment horizontal="right"/>
    </xf>
    <xf numFmtId="190" fontId="5" fillId="0" borderId="8" xfId="34" applyNumberFormat="1" applyFont="1" applyBorder="1" applyAlignment="1">
      <alignment horizontal="right" wrapText="1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90" fontId="5" fillId="10" borderId="27" xfId="34" applyNumberFormat="1" applyFont="1" applyFill="1" applyBorder="1" applyAlignment="1">
      <alignment horizontal="center" vertical="center" wrapText="1"/>
    </xf>
    <xf numFmtId="190" fontId="5" fillId="0" borderId="27" xfId="34" applyNumberFormat="1" applyFont="1" applyFill="1" applyBorder="1" applyAlignment="1">
      <alignment horizontal="right" vertical="center" wrapText="1"/>
    </xf>
    <xf numFmtId="190" fontId="5" fillId="10" borderId="38" xfId="34" applyNumberFormat="1" applyFont="1" applyFill="1" applyBorder="1" applyAlignment="1">
      <alignment horizontal="center" vertical="center" wrapText="1"/>
    </xf>
    <xf numFmtId="190" fontId="5" fillId="0" borderId="38" xfId="34" applyNumberFormat="1" applyFont="1" applyFill="1" applyBorder="1" applyAlignment="1">
      <alignment horizontal="right" vertical="center" wrapText="1"/>
    </xf>
    <xf numFmtId="0" fontId="0" fillId="11" borderId="0" xfId="0" applyFill="1"/>
    <xf numFmtId="0" fontId="30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0" borderId="7" xfId="0" applyBorder="1"/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Moeda 2" xfId="34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F81BD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C000"/>
      <color rgb="000000FF"/>
      <color rgb="00008000"/>
      <color rgb="00EBF1DE"/>
      <color rgb="0000B050"/>
      <color rgb="00FFFFFF"/>
      <color rgb="00000000"/>
      <color rgb="00D9D9D9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0016798231921"/>
          <c:y val="0.0177700027621766"/>
          <c:w val="0.677055449330784"/>
          <c:h val="0.6217107080379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resumo_bolsas_PROEX!$C$15</c:f>
              <c:strCache>
                <c:ptCount val="1"/>
                <c:pt idx="0">
                  <c:v>Bolsas PIBEX¹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resumo_bolsas_PROEX!$D$15:$S$15</c:f>
              <c:numCache>
                <c:formatCode>General</c:formatCode>
                <c:ptCount val="16"/>
                <c:pt idx="0">
                  <c:v>15</c:v>
                </c:pt>
                <c:pt idx="1">
                  <c:v>30</c:v>
                </c:pt>
                <c:pt idx="2">
                  <c:v>41</c:v>
                </c:pt>
                <c:pt idx="3">
                  <c:v>40</c:v>
                </c:pt>
                <c:pt idx="4">
                  <c:v>45</c:v>
                </c:pt>
                <c:pt idx="5">
                  <c:v>45</c:v>
                </c:pt>
                <c:pt idx="6">
                  <c:v>50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70</c:v>
                </c:pt>
                <c:pt idx="11">
                  <c:v>119</c:v>
                </c:pt>
                <c:pt idx="12">
                  <c:v>132</c:v>
                </c:pt>
                <c:pt idx="13">
                  <c:v>70</c:v>
                </c:pt>
                <c:pt idx="14">
                  <c:v>70</c:v>
                </c:pt>
                <c:pt idx="15">
                  <c:v>81</c:v>
                </c:pt>
              </c:numCache>
            </c:numRef>
          </c:val>
        </c:ser>
        <c:ser>
          <c:idx val="7"/>
          <c:order val="1"/>
          <c:tx>
            <c:strRef>
              <c:f>resumo_bolsas_PROEX!$C$16</c:f>
              <c:strCache>
                <c:ptCount val="1"/>
                <c:pt idx="0">
                  <c:v>Bolsas PIBEX - Ensino Médio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resumo_bolsas_PROEX!$D$16:$S$16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resumo_bolsas_PROEX!$C$17</c:f>
              <c:strCache>
                <c:ptCount val="1"/>
                <c:pt idx="0">
                  <c:v>Bolsas PROEXT²</c:v>
                </c:pt>
              </c:strCache>
            </c:strRef>
          </c:tx>
          <c:spPr>
            <a:solidFill>
              <a:srgbClr val="336600"/>
            </a:solidFill>
          </c:spPr>
          <c:invertIfNegative val="0"/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resumo_bolsas_PROEX!$D$17:$S$17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27</c:v>
                </c:pt>
                <c:pt idx="7">
                  <c:v>43</c:v>
                </c:pt>
                <c:pt idx="8">
                  <c:v>48</c:v>
                </c:pt>
                <c:pt idx="9">
                  <c:v>18</c:v>
                </c:pt>
                <c:pt idx="10">
                  <c:v>24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resumo_bolsas_PROEX!$C$18</c:f>
              <c:strCache>
                <c:ptCount val="1"/>
                <c:pt idx="0">
                  <c:v>Bolsas Cultura³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resumo_bolsas_PROEX!$D$18:$S$18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7</c:v>
                </c:pt>
                <c:pt idx="8">
                  <c:v>18</c:v>
                </c:pt>
                <c:pt idx="9">
                  <c:v>21</c:v>
                </c:pt>
                <c:pt idx="10">
                  <c:v>20</c:v>
                </c:pt>
                <c:pt idx="11">
                  <c:v>26</c:v>
                </c:pt>
                <c:pt idx="12">
                  <c:v>17</c:v>
                </c:pt>
                <c:pt idx="13">
                  <c:v>36</c:v>
                </c:pt>
                <c:pt idx="14">
                  <c:v>11</c:v>
                </c:pt>
                <c:pt idx="15">
                  <c:v>10</c:v>
                </c:pt>
              </c:numCache>
            </c:numRef>
          </c:val>
        </c:ser>
        <c:ser>
          <c:idx val="0"/>
          <c:order val="4"/>
          <c:tx>
            <c:strRef>
              <c:f>resumo_bolsas_PROEX!$C$19</c:f>
              <c:strCache>
                <c:ptCount val="1"/>
                <c:pt idx="0">
                  <c:v>Bolsa Formador (Eixo Línguas)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explosion val="0"/>
            <c:spPr>
              <a:solidFill>
                <a:srgbClr val="92D050"/>
              </a:solidFill>
            </c:spPr>
          </c:dPt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resumo_bolsas_PROEX!$D$19:$S$19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17</c:v>
                </c:pt>
                <c:pt idx="13">
                  <c:v>18</c:v>
                </c:pt>
                <c:pt idx="14">
                  <c:v>16</c:v>
                </c:pt>
                <c:pt idx="15">
                  <c:v>19</c:v>
                </c:pt>
              </c:numCache>
            </c:numRef>
          </c:val>
        </c:ser>
        <c:ser>
          <c:idx val="8"/>
          <c:order val="5"/>
          <c:tx>
            <c:strRef>
              <c:f>resumo_bolsas_PROEX!$C$20</c:f>
              <c:strCache>
                <c:ptCount val="1"/>
                <c:pt idx="0">
                  <c:v>Bolsa Formador (Eixo Habilidades)⁷</c:v>
                </c:pt>
              </c:strCache>
            </c:strRef>
          </c:tx>
          <c:invertIfNegative val="0"/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resumo_bolsas_PROEX!$D$20:$S$20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6"/>
          <c:tx>
            <c:strRef>
              <c:f>resumo_bolsas_PROEX!$C$21</c:f>
              <c:strCache>
                <c:ptCount val="1"/>
                <c:pt idx="0">
                  <c:v>Bolsa de Coordenação Pedagógica do eixo Cursinho Pré-Vestibular e Enem⁸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resumo_bolsas_PROEX!$D$21:$S$21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7"/>
          <c:tx>
            <c:strRef>
              <c:f>resumo_bolsas_PROEX!$C$22</c:f>
              <c:strCache>
                <c:ptCount val="1"/>
                <c:pt idx="0">
                  <c:v>Bolsa de Coordenação Pedagógica do eixo Formação em Línguas</c:v>
                </c:pt>
              </c:strCache>
            </c:strRef>
          </c:tx>
          <c:invertIfNegative val="0"/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resumo_bolsas_PROEX!$D$22:$S$22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ser>
          <c:idx val="9"/>
          <c:order val="8"/>
          <c:tx>
            <c:strRef>
              <c:f>resumo_bolsas_PROEX!$C$23</c:f>
              <c:strCache>
                <c:ptCount val="1"/>
                <c:pt idx="0">
                  <c:v>Bolsa de Coordenação Pedagógica do eixo Formação em Habilidades⁷</c:v>
                </c:pt>
              </c:strCache>
            </c:strRef>
          </c:tx>
          <c:invertIfNegative val="0"/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resumo_bolsas_PROEX!$D$23:$S$23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ser>
          <c:idx val="10"/>
          <c:order val="9"/>
          <c:tx>
            <c:strRef>
              <c:f>resumo_bolsas_PROEX!$C$24</c:f>
              <c:strCache>
                <c:ptCount val="1"/>
                <c:pt idx="0">
                  <c:v>Bolsa de Coordenação Pedagógica do eixo Formação Continuada para Docentes⁶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resumo_bolsas_PROEX!$D$24:$S$24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1"/>
          <c:order val="10"/>
          <c:tx>
            <c:strRef>
              <c:f>resumo_bolsas_PROEX!$C$26</c:f>
              <c:strCache>
                <c:ptCount val="1"/>
                <c:pt idx="0">
                  <c:v>Bolsas COEX Capacitação⁵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resumo_bolsas_PROEX!$D$26:$S$26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ser>
          <c:idx val="6"/>
          <c:order val="11"/>
          <c:tx>
            <c:strRef>
              <c:f>resumo_bolsas_PROEX!$C$27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resumo_bolsas_PROEX!$D$27:$S$27</c:f>
              <c:numCache>
                <c:formatCode>General</c:formatCode>
                <c:ptCount val="16"/>
                <c:pt idx="0">
                  <c:v>15</c:v>
                </c:pt>
                <c:pt idx="1">
                  <c:v>30</c:v>
                </c:pt>
                <c:pt idx="2">
                  <c:v>41</c:v>
                </c:pt>
                <c:pt idx="3">
                  <c:v>40</c:v>
                </c:pt>
                <c:pt idx="4">
                  <c:v>45</c:v>
                </c:pt>
                <c:pt idx="5">
                  <c:v>78</c:v>
                </c:pt>
                <c:pt idx="6">
                  <c:v>82</c:v>
                </c:pt>
                <c:pt idx="7">
                  <c:v>100</c:v>
                </c:pt>
                <c:pt idx="8">
                  <c:v>121</c:v>
                </c:pt>
                <c:pt idx="9">
                  <c:v>99</c:v>
                </c:pt>
                <c:pt idx="10">
                  <c:v>115</c:v>
                </c:pt>
                <c:pt idx="11">
                  <c:v>161</c:v>
                </c:pt>
                <c:pt idx="12">
                  <c:v>185</c:v>
                </c:pt>
                <c:pt idx="13">
                  <c:v>188</c:v>
                </c:pt>
                <c:pt idx="14">
                  <c:v>138</c:v>
                </c:pt>
                <c:pt idx="15">
                  <c:v>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987681318"/>
        <c:axId val="640922716"/>
      </c:barChart>
      <c:catAx>
        <c:axId val="98768131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40922716"/>
        <c:crosses val="autoZero"/>
        <c:auto val="1"/>
        <c:lblAlgn val="ctr"/>
        <c:lblOffset val="100"/>
        <c:noMultiLvlLbl val="0"/>
      </c:catAx>
      <c:valAx>
        <c:axId val="640922716"/>
        <c:scaling>
          <c:orientation val="minMax"/>
          <c:max val="200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FFFFFF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8768131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noFill/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515606744257"/>
          <c:y val="0.0598040135265224"/>
          <c:w val="0.831708716105752"/>
          <c:h val="0.76187799800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'bolsa PIBEX_mês'!$D$29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elete val="1"/>
          </c:dLbls>
          <c:cat>
            <c:numRef>
              <c:f>'bolsa PIBEX_mês'!$E$16:$P$16</c:f>
              <c:numCache>
                <c:formatCode>mmm/yy</c:formatCode>
                <c:ptCount val="12"/>
                <c:pt idx="0" c:formatCode="mmm/yy">
                  <c:v>44197</c:v>
                </c:pt>
                <c:pt idx="1" c:formatCode="mmm/yy">
                  <c:v>44228</c:v>
                </c:pt>
                <c:pt idx="2" c:formatCode="mmm/yy">
                  <c:v>44256</c:v>
                </c:pt>
                <c:pt idx="3" c:formatCode="mmm/yy">
                  <c:v>44287</c:v>
                </c:pt>
                <c:pt idx="4" c:formatCode="mmm/yy">
                  <c:v>44317</c:v>
                </c:pt>
                <c:pt idx="5" c:formatCode="mmm/yy">
                  <c:v>44348</c:v>
                </c:pt>
                <c:pt idx="6" c:formatCode="mmm/yy">
                  <c:v>44378</c:v>
                </c:pt>
                <c:pt idx="7" c:formatCode="mmm/yy">
                  <c:v>44409</c:v>
                </c:pt>
                <c:pt idx="8" c:formatCode="mmm/yy">
                  <c:v>44440</c:v>
                </c:pt>
                <c:pt idx="9" c:formatCode="mmm/yy">
                  <c:v>44470</c:v>
                </c:pt>
                <c:pt idx="10" c:formatCode="mmm/yy">
                  <c:v>44501</c:v>
                </c:pt>
                <c:pt idx="11" c:formatCode="mmm/yy">
                  <c:v>44531</c:v>
                </c:pt>
              </c:numCache>
            </c:numRef>
          </c:cat>
          <c:val>
            <c:numRef>
              <c:f>'bolsa PIBEX_mês'!$E$29:$P$29</c:f>
              <c:numCache>
                <c:formatCode>General</c:formatCode>
                <c:ptCount val="12"/>
                <c:pt idx="0">
                  <c:v>57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61</c:v>
                </c:pt>
                <c:pt idx="9">
                  <c:v>61</c:v>
                </c:pt>
                <c:pt idx="10">
                  <c:v>62</c:v>
                </c:pt>
                <c:pt idx="1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0"/>
        <c:axId val="149573126"/>
        <c:axId val="113241121"/>
      </c:barChart>
      <c:dateAx>
        <c:axId val="14957312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3241121"/>
        <c:crosses val="autoZero"/>
        <c:auto val="1"/>
        <c:lblOffset val="100"/>
        <c:baseTimeUnit val="months"/>
      </c:dateAx>
      <c:valAx>
        <c:axId val="11324112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4957312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rgbClr val="FFFFCC">
            <a:alpha val="100000"/>
          </a:srgb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dLbls>
            <c:numFmt formatCode="General" sourceLinked="1"/>
            <c:spPr>
              <a:noFill/>
              <a:ln w="3175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bolsas_PIBEX!$C$26:$C$37</c:f>
              <c:strCache>
                <c:ptCount val="12"/>
                <c:pt idx="0">
                  <c:v>FCS</c:v>
                </c:pt>
                <c:pt idx="1">
                  <c:v>FCA</c:v>
                </c:pt>
                <c:pt idx="2">
                  <c:v>FCBA</c:v>
                </c:pt>
                <c:pt idx="3">
                  <c:v>FAEN</c:v>
                </c:pt>
                <c:pt idx="4">
                  <c:v>FACE</c:v>
                </c:pt>
                <c:pt idx="5">
                  <c:v>FCH</c:v>
                </c:pt>
                <c:pt idx="6">
                  <c:v>FADIR</c:v>
                </c:pt>
                <c:pt idx="7">
                  <c:v>FACET</c:v>
                </c:pt>
                <c:pt idx="8">
                  <c:v>FAED</c:v>
                </c:pt>
                <c:pt idx="9">
                  <c:v>FACALE</c:v>
                </c:pt>
                <c:pt idx="10">
                  <c:v>FAIND</c:v>
                </c:pt>
                <c:pt idx="11">
                  <c:v>EAD</c:v>
                </c:pt>
              </c:strCache>
            </c:strRef>
          </c:cat>
          <c:val>
            <c:numRef>
              <c:f>bolsas_PIBEX!$AM$26:$AM$37</c:f>
              <c:numCache>
                <c:formatCode>General</c:formatCode>
                <c:ptCount val="12"/>
                <c:pt idx="0">
                  <c:v>12</c:v>
                </c:pt>
                <c:pt idx="1">
                  <c:v>33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0"/>
        <c:axId val="162051323"/>
        <c:axId val="29012877"/>
      </c:barChart>
      <c:catAx>
        <c:axId val="162051323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9012877"/>
        <c:crosses val="autoZero"/>
        <c:auto val="1"/>
        <c:lblAlgn val="ctr"/>
        <c:lblOffset val="100"/>
        <c:noMultiLvlLbl val="0"/>
      </c:catAx>
      <c:valAx>
        <c:axId val="2901287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2051323"/>
        <c:crosses val="autoZero"/>
        <c:crossBetween val="between"/>
      </c:valAx>
      <c:spPr>
        <a:solidFill>
          <a:srgbClr val="FFFFCC">
            <a:alpha val="100000"/>
          </a:srgb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829317132772"/>
          <c:y val="0.0150107810898591"/>
          <c:w val="0.682705165625848"/>
          <c:h val="0.9442850917495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dLbls>
            <c:numFmt formatCode="General" sourceLinked="1"/>
            <c:spPr>
              <a:noFill/>
              <a:ln w="3175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bolsas_PIBEX!$C$66:$C$111</c:f>
              <c:strCache>
                <c:ptCount val="46"/>
                <c:pt idx="0">
                  <c:v>Artes Cênicas</c:v>
                </c:pt>
                <c:pt idx="1">
                  <c:v>Letras</c:v>
                </c:pt>
                <c:pt idx="2">
                  <c:v>Letras (Mestrado)</c:v>
                </c:pt>
                <c:pt idx="3">
                  <c:v>Administração</c:v>
                </c:pt>
                <c:pt idx="4">
                  <c:v>Ciências Contábeis</c:v>
                </c:pt>
                <c:pt idx="5">
                  <c:v>Ciências Econômicas</c:v>
                </c:pt>
                <c:pt idx="6">
                  <c:v>Agronegócio (Mestrado)</c:v>
                </c:pt>
                <c:pt idx="7">
                  <c:v>Ciência e Tecnologia Ambiental (Doutorado)</c:v>
                </c:pt>
                <c:pt idx="8">
                  <c:v>Ciência e Tecnologia Ambiental (Mestrado)</c:v>
                </c:pt>
                <c:pt idx="9">
                  <c:v>Engenharia de Computação</c:v>
                </c:pt>
                <c:pt idx="10">
                  <c:v>Física</c:v>
                </c:pt>
                <c:pt idx="11">
                  <c:v>Matemática</c:v>
                </c:pt>
                <c:pt idx="12">
                  <c:v>Química</c:v>
                </c:pt>
                <c:pt idx="13">
                  <c:v>Sistemas de Informação</c:v>
                </c:pt>
                <c:pt idx="14">
                  <c:v>Direito</c:v>
                </c:pt>
                <c:pt idx="15">
                  <c:v>Relações Internacionais</c:v>
                </c:pt>
                <c:pt idx="16">
                  <c:v>Direitos Humanos (Mestrado)</c:v>
                </c:pt>
                <c:pt idx="17">
                  <c:v>Educação Física</c:v>
                </c:pt>
                <c:pt idx="18">
                  <c:v>Pedagogia</c:v>
                </c:pt>
                <c:pt idx="19">
                  <c:v>Educação (Mestrado)</c:v>
                </c:pt>
                <c:pt idx="20">
                  <c:v>Ciência e Tecnologia de Alimentos (Mestrado)</c:v>
                </c:pt>
                <c:pt idx="21">
                  <c:v>Engenharia Civil</c:v>
                </c:pt>
                <c:pt idx="22">
                  <c:v>Engenharia de Alimentos</c:v>
                </c:pt>
                <c:pt idx="23">
                  <c:v>Engenharia de Energia</c:v>
                </c:pt>
                <c:pt idx="24">
                  <c:v>Engenharia de Produção</c:v>
                </c:pt>
                <c:pt idx="25">
                  <c:v>Engenharia Mecânica</c:v>
                </c:pt>
                <c:pt idx="26">
                  <c:v>Educação do Campo</c:v>
                </c:pt>
                <c:pt idx="27">
                  <c:v>Licenciatura Indígena</c:v>
                </c:pt>
                <c:pt idx="28">
                  <c:v>Educação e Territorialidade (Mestrado)</c:v>
                </c:pt>
                <c:pt idx="29">
                  <c:v>Agronomia</c:v>
                </c:pt>
                <c:pt idx="30">
                  <c:v>Engenharia Agrícola</c:v>
                </c:pt>
                <c:pt idx="31">
                  <c:v>Engenharia de Aquicultura</c:v>
                </c:pt>
                <c:pt idx="32">
                  <c:v>Zootecnia</c:v>
                </c:pt>
                <c:pt idx="33">
                  <c:v>Zootecnia (Mestrado)</c:v>
                </c:pt>
                <c:pt idx="34">
                  <c:v>Biotecnologia</c:v>
                </c:pt>
                <c:pt idx="35">
                  <c:v>Biodiversidade e Meio Ambiente (Mestrado)</c:v>
                </c:pt>
                <c:pt idx="36">
                  <c:v>Biotecnologia e Biodiversidade (Doutorado)</c:v>
                </c:pt>
                <c:pt idx="37">
                  <c:v>Ciências Biológicas</c:v>
                </c:pt>
                <c:pt idx="38">
                  <c:v>Gestão Ambiental</c:v>
                </c:pt>
                <c:pt idx="39">
                  <c:v>Ciências Sociais</c:v>
                </c:pt>
                <c:pt idx="40">
                  <c:v>Geografia</c:v>
                </c:pt>
                <c:pt idx="41">
                  <c:v>História</c:v>
                </c:pt>
                <c:pt idx="42">
                  <c:v>Psicologia</c:v>
                </c:pt>
                <c:pt idx="43">
                  <c:v>Psicologia (Mestrado)</c:v>
                </c:pt>
                <c:pt idx="44">
                  <c:v>Medicina</c:v>
                </c:pt>
                <c:pt idx="45">
                  <c:v>Nutrição</c:v>
                </c:pt>
              </c:strCache>
            </c:strRef>
          </c:cat>
          <c:val>
            <c:numRef>
              <c:f>bolsas_PIBEX!$AM$66:$AM$111</c:f>
              <c:numCache>
                <c:formatCode>General</c:formatCode>
                <c:ptCount val="4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9</c:v>
                </c:pt>
                <c:pt idx="30">
                  <c:v>6</c:v>
                </c:pt>
                <c:pt idx="31">
                  <c:v>4</c:v>
                </c:pt>
                <c:pt idx="32">
                  <c:v>14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0</c:v>
                </c:pt>
                <c:pt idx="44">
                  <c:v>10</c:v>
                </c:pt>
                <c:pt idx="4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0"/>
        <c:axId val="285883345"/>
        <c:axId val="851678088"/>
      </c:barChart>
      <c:catAx>
        <c:axId val="285883345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51678088"/>
        <c:crosses val="autoZero"/>
        <c:auto val="1"/>
        <c:lblAlgn val="ctr"/>
        <c:lblOffset val="100"/>
        <c:noMultiLvlLbl val="0"/>
      </c:catAx>
      <c:valAx>
        <c:axId val="85167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5883345"/>
        <c:crosses val="autoZero"/>
        <c:crossBetween val="between"/>
      </c:valAx>
      <c:spPr>
        <a:solidFill>
          <a:srgbClr val="FFFFCC">
            <a:alpha val="100000"/>
          </a:srgb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.018018018018018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405405405405405"/>
                  <c:y val="-0.0025220670941338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225225225225225"/>
                  <c:y val="0.0025220670941338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27027027027027"/>
                  <c:y val="-0.0025220670941338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27027027027027"/>
                  <c:y val="-0.00504413418826774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315315315315315"/>
                  <c:y val="-0.00504413418826774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27027027027027"/>
                  <c:y val="0.0025220670941338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27027027027027"/>
                  <c:y val="-2.31186812939147e-1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247747747747748"/>
                  <c:y val="-0.00756620128240162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1"/>
            <c:spPr>
              <a:noFill/>
              <a:ln w="3175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bolsas_PIBEX!$C$46:$C$57</c:f>
              <c:strCache>
                <c:ptCount val="12"/>
                <c:pt idx="0">
                  <c:v>FCS</c:v>
                </c:pt>
                <c:pt idx="1">
                  <c:v>FCA</c:v>
                </c:pt>
                <c:pt idx="2">
                  <c:v>FCBA</c:v>
                </c:pt>
                <c:pt idx="3">
                  <c:v>FAEN</c:v>
                </c:pt>
                <c:pt idx="4">
                  <c:v>FACE</c:v>
                </c:pt>
                <c:pt idx="5">
                  <c:v>FCH</c:v>
                </c:pt>
                <c:pt idx="6">
                  <c:v>FADIR</c:v>
                </c:pt>
                <c:pt idx="7">
                  <c:v>FACET</c:v>
                </c:pt>
                <c:pt idx="8">
                  <c:v>FAED</c:v>
                </c:pt>
                <c:pt idx="9">
                  <c:v>FACALE</c:v>
                </c:pt>
                <c:pt idx="10">
                  <c:v>FAIND</c:v>
                </c:pt>
                <c:pt idx="11">
                  <c:v>EAD</c:v>
                </c:pt>
              </c:strCache>
            </c:strRef>
          </c:cat>
          <c:val>
            <c:numRef>
              <c:f>bolsas_PIBEX!$AM$46:$AM$57</c:f>
              <c:numCache>
                <c:formatCode>0%</c:formatCode>
                <c:ptCount val="12"/>
                <c:pt idx="0">
                  <c:v>0.148148148148148</c:v>
                </c:pt>
                <c:pt idx="1">
                  <c:v>0.407407407407407</c:v>
                </c:pt>
                <c:pt idx="2">
                  <c:v>0.0617283950617284</c:v>
                </c:pt>
                <c:pt idx="3">
                  <c:v>0.0246913580246914</c:v>
                </c:pt>
                <c:pt idx="4">
                  <c:v>0.0617283950617284</c:v>
                </c:pt>
                <c:pt idx="5">
                  <c:v>0.148148148148148</c:v>
                </c:pt>
                <c:pt idx="6">
                  <c:v>0.0617283950617284</c:v>
                </c:pt>
                <c:pt idx="7">
                  <c:v>0.037037037037037</c:v>
                </c:pt>
                <c:pt idx="8">
                  <c:v>0</c:v>
                </c:pt>
                <c:pt idx="9">
                  <c:v>0.0246913580246914</c:v>
                </c:pt>
                <c:pt idx="10">
                  <c:v>0.0246913580246914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0"/>
        <c:axId val="299570872"/>
        <c:axId val="822716986"/>
      </c:barChart>
      <c:catAx>
        <c:axId val="29957087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22716986"/>
        <c:crosses val="autoZero"/>
        <c:auto val="1"/>
        <c:lblAlgn val="ctr"/>
        <c:lblOffset val="100"/>
        <c:noMultiLvlLbl val="0"/>
      </c:catAx>
      <c:valAx>
        <c:axId val="82271698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99570872"/>
        <c:crosses val="autoZero"/>
        <c:crossBetween val="between"/>
      </c:valAx>
      <c:spPr>
        <a:solidFill>
          <a:srgbClr val="FFFFCC">
            <a:alpha val="100000"/>
          </a:srgb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681262392009"/>
          <c:y val="0.0598040135265224"/>
          <c:w val="0.866372443521369"/>
          <c:h val="0.76187799800887"/>
        </c:manualLayout>
      </c:layout>
      <c:lineChart>
        <c:grouping val="standard"/>
        <c:varyColors val="0"/>
        <c:ser>
          <c:idx val="0"/>
          <c:order val="0"/>
          <c:tx>
            <c:strRef>
              <c:f>'bolsa Cultura_mês'!$D$29</c:f>
              <c:strCache>
                <c:ptCount val="1"/>
                <c:pt idx="0">
                  <c:v>Total Geral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'bolsa Cultura_mês'!$E$16:$P$16</c:f>
              <c:numCache>
                <c:formatCode>mmm/yy</c:formatCode>
                <c:ptCount val="12"/>
                <c:pt idx="0" c:formatCode="mmm/yy">
                  <c:v>44197</c:v>
                </c:pt>
                <c:pt idx="1" c:formatCode="mmm/yy">
                  <c:v>44228</c:v>
                </c:pt>
                <c:pt idx="2" c:formatCode="mmm/yy">
                  <c:v>44256</c:v>
                </c:pt>
                <c:pt idx="3" c:formatCode="mmm/yy">
                  <c:v>44287</c:v>
                </c:pt>
                <c:pt idx="4" c:formatCode="mmm/yy">
                  <c:v>44317</c:v>
                </c:pt>
                <c:pt idx="5" c:formatCode="mmm/yy">
                  <c:v>44348</c:v>
                </c:pt>
                <c:pt idx="6" c:formatCode="mmm/yy">
                  <c:v>44378</c:v>
                </c:pt>
                <c:pt idx="7" c:formatCode="mmm/yy">
                  <c:v>44409</c:v>
                </c:pt>
                <c:pt idx="8" c:formatCode="mmm/yy">
                  <c:v>44440</c:v>
                </c:pt>
                <c:pt idx="9" c:formatCode="mmm/yy">
                  <c:v>44470</c:v>
                </c:pt>
                <c:pt idx="10" c:formatCode="mmm/yy">
                  <c:v>44501</c:v>
                </c:pt>
                <c:pt idx="11" c:formatCode="mmm/yy">
                  <c:v>44531</c:v>
                </c:pt>
              </c:numCache>
            </c:numRef>
          </c:cat>
          <c:val>
            <c:numRef>
              <c:f>'bolsa Cultura_mês'!$E$50:$P$50</c:f>
              <c:numCache>
                <c:formatCode>"R$"#,##0.00</c:formatCode>
                <c:ptCount val="12"/>
                <c:pt idx="0">
                  <c:v>2400</c:v>
                </c:pt>
                <c:pt idx="1">
                  <c:v>6000</c:v>
                </c:pt>
                <c:pt idx="2">
                  <c:v>6000</c:v>
                </c:pt>
                <c:pt idx="3">
                  <c:v>5600</c:v>
                </c:pt>
                <c:pt idx="4">
                  <c:v>5600</c:v>
                </c:pt>
                <c:pt idx="5">
                  <c:v>5600</c:v>
                </c:pt>
                <c:pt idx="6">
                  <c:v>6400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800</c:v>
                </c:pt>
                <c:pt idx="11">
                  <c:v>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490891196"/>
        <c:axId val="469934634"/>
      </c:lineChart>
      <c:dateAx>
        <c:axId val="4908911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469934634"/>
        <c:crosses val="autoZero"/>
        <c:auto val="1"/>
        <c:lblOffset val="100"/>
        <c:baseTimeUnit val="months"/>
      </c:dateAx>
      <c:valAx>
        <c:axId val="469934634"/>
        <c:scaling>
          <c:orientation val="minMax"/>
        </c:scaling>
        <c:delete val="0"/>
        <c:axPos val="l"/>
        <c:majorGridlines/>
        <c:numFmt formatCode="&quot;R$&quot;#,##0.00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4908911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7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446773857778"/>
          <c:y val="0.0598040135265224"/>
          <c:w val="0.803879908223393"/>
          <c:h val="0.76187799800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'bolsa Cultura_mês'!$D$29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elete val="1"/>
          </c:dLbls>
          <c:cat>
            <c:numRef>
              <c:f>'bolsa Cultura_mês'!$E$37:$P$37</c:f>
              <c:numCache>
                <c:formatCode>mmm/yy</c:formatCode>
                <c:ptCount val="12"/>
                <c:pt idx="0" c:formatCode="mmm/yy">
                  <c:v>44197</c:v>
                </c:pt>
                <c:pt idx="1" c:formatCode="mmm/yy">
                  <c:v>44228</c:v>
                </c:pt>
                <c:pt idx="2" c:formatCode="mmm/yy">
                  <c:v>44256</c:v>
                </c:pt>
                <c:pt idx="3" c:formatCode="mmm/yy">
                  <c:v>44287</c:v>
                </c:pt>
                <c:pt idx="4" c:formatCode="mmm/yy">
                  <c:v>44317</c:v>
                </c:pt>
                <c:pt idx="5" c:formatCode="mmm/yy">
                  <c:v>44348</c:v>
                </c:pt>
                <c:pt idx="6" c:formatCode="mmm/yy">
                  <c:v>44378</c:v>
                </c:pt>
                <c:pt idx="7" c:formatCode="mmm/yy">
                  <c:v>44409</c:v>
                </c:pt>
                <c:pt idx="8" c:formatCode="mmm/yy">
                  <c:v>44440</c:v>
                </c:pt>
                <c:pt idx="9" c:formatCode="mmm/yy">
                  <c:v>44470</c:v>
                </c:pt>
                <c:pt idx="10" c:formatCode="mmm/yy">
                  <c:v>44501</c:v>
                </c:pt>
                <c:pt idx="11" c:formatCode="mmm/yy">
                  <c:v>44531</c:v>
                </c:pt>
              </c:numCache>
            </c:numRef>
          </c:cat>
          <c:val>
            <c:numRef>
              <c:f>'bolsa Cultura_mês'!$E$29:$P$29</c:f>
              <c:numCache>
                <c:formatCode>General</c:formatCode>
                <c:ptCount val="12"/>
                <c:pt idx="0">
                  <c:v>6</c:v>
                </c:pt>
                <c:pt idx="1">
                  <c:v>15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16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0"/>
        <c:axId val="50442953"/>
        <c:axId val="329695525"/>
      </c:barChart>
      <c:dateAx>
        <c:axId val="50442953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7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29695525"/>
        <c:crosses val="autoZero"/>
        <c:auto val="1"/>
        <c:lblOffset val="100"/>
        <c:baseTimeUnit val="months"/>
      </c:dateAx>
      <c:valAx>
        <c:axId val="329695525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0442953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>
            <a:alpha val="100000"/>
          </a:scheme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dLbls>
            <c:numFmt formatCode="General" sourceLinked="1"/>
            <c:spPr>
              <a:noFill/>
              <a:ln w="3175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'bolsa Cultura_anual'!$D$49:$D$60</c:f>
              <c:strCache>
                <c:ptCount val="12"/>
                <c:pt idx="0">
                  <c:v>FACALE</c:v>
                </c:pt>
                <c:pt idx="1">
                  <c:v>FCH</c:v>
                </c:pt>
                <c:pt idx="2">
                  <c:v>FACET</c:v>
                </c:pt>
                <c:pt idx="3">
                  <c:v>FAED</c:v>
                </c:pt>
                <c:pt idx="4">
                  <c:v>FCBA</c:v>
                </c:pt>
                <c:pt idx="5">
                  <c:v>FCS</c:v>
                </c:pt>
                <c:pt idx="6">
                  <c:v>FAEN</c:v>
                </c:pt>
                <c:pt idx="7">
                  <c:v>FACE</c:v>
                </c:pt>
                <c:pt idx="8">
                  <c:v>FADIR</c:v>
                </c:pt>
                <c:pt idx="9">
                  <c:v>FAIND</c:v>
                </c:pt>
                <c:pt idx="10">
                  <c:v>FCA</c:v>
                </c:pt>
                <c:pt idx="11">
                  <c:v>EAD</c:v>
                </c:pt>
              </c:strCache>
            </c:strRef>
          </c:cat>
          <c:val>
            <c:numRef>
              <c:f>'bolsa Cultura_anual'!$T$49:$T$60</c:f>
              <c:numCache>
                <c:formatCode>General</c:formatCode>
                <c:ptCount val="12"/>
                <c:pt idx="0">
                  <c:v>29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32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0"/>
        <c:axId val="93354837"/>
        <c:axId val="113180168"/>
      </c:barChart>
      <c:catAx>
        <c:axId val="93354837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3180168"/>
        <c:crosses val="autoZero"/>
        <c:auto val="1"/>
        <c:lblAlgn val="ctr"/>
        <c:lblOffset val="100"/>
        <c:noMultiLvlLbl val="0"/>
      </c:catAx>
      <c:valAx>
        <c:axId val="113180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3354837"/>
        <c:crosses val="autoZero"/>
        <c:crossBetween val="between"/>
      </c:valAx>
      <c:spPr>
        <a:solidFill>
          <a:srgbClr val="FFFFCC">
            <a:alpha val="100000"/>
          </a:srgb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350590600653"/>
          <c:y val="0.0266417608971001"/>
          <c:w val="0.682952165535729"/>
          <c:h val="0.9683077295270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dLbls>
            <c:dLbl>
              <c:idx val="0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9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9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General" sourceLinked="1"/>
            <c:spPr>
              <a:noFill/>
              <a:ln w="3175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'bolsa Cultura_anual'!$D$89:$D$127</c:f>
              <c:strCache>
                <c:ptCount val="39"/>
                <c:pt idx="0">
                  <c:v>Artes Cênicas</c:v>
                </c:pt>
                <c:pt idx="1">
                  <c:v>Letras</c:v>
                </c:pt>
                <c:pt idx="2">
                  <c:v>Administração</c:v>
                </c:pt>
                <c:pt idx="3">
                  <c:v>Ciências Contábeis</c:v>
                </c:pt>
                <c:pt idx="4">
                  <c:v>Ciências Econômicas</c:v>
                </c:pt>
                <c:pt idx="5">
                  <c:v>Engenharia de Computação</c:v>
                </c:pt>
                <c:pt idx="6">
                  <c:v>Física</c:v>
                </c:pt>
                <c:pt idx="7">
                  <c:v>Matemática</c:v>
                </c:pt>
                <c:pt idx="8">
                  <c:v>Química</c:v>
                </c:pt>
                <c:pt idx="9">
                  <c:v>Sistemas de Informação</c:v>
                </c:pt>
                <c:pt idx="10">
                  <c:v>Direito</c:v>
                </c:pt>
                <c:pt idx="11">
                  <c:v>Relações Internacionais</c:v>
                </c:pt>
                <c:pt idx="12">
                  <c:v>Educação Física</c:v>
                </c:pt>
                <c:pt idx="13">
                  <c:v>Pedagogia</c:v>
                </c:pt>
                <c:pt idx="14">
                  <c:v>Engenharia Civil</c:v>
                </c:pt>
                <c:pt idx="15">
                  <c:v>Engenharia de Alimentos</c:v>
                </c:pt>
                <c:pt idx="16">
                  <c:v>Engenharia de Energia</c:v>
                </c:pt>
                <c:pt idx="17">
                  <c:v>Engenharia de Produção</c:v>
                </c:pt>
                <c:pt idx="18">
                  <c:v>Engenharia Mecânica</c:v>
                </c:pt>
                <c:pt idx="19">
                  <c:v>Educação Do Campo</c:v>
                </c:pt>
                <c:pt idx="20">
                  <c:v>Licenciatura Indígena</c:v>
                </c:pt>
                <c:pt idx="21">
                  <c:v>Educação e Territorialidade (Mestrado)</c:v>
                </c:pt>
                <c:pt idx="22">
                  <c:v>Agronomia</c:v>
                </c:pt>
                <c:pt idx="23">
                  <c:v>Engenharia Agrícola</c:v>
                </c:pt>
                <c:pt idx="24">
                  <c:v>Engenharia de Aquicultura</c:v>
                </c:pt>
                <c:pt idx="25">
                  <c:v>Zootecnia</c:v>
                </c:pt>
                <c:pt idx="26">
                  <c:v>Biotecnologia</c:v>
                </c:pt>
                <c:pt idx="27">
                  <c:v>Ciências Biológicas</c:v>
                </c:pt>
                <c:pt idx="28">
                  <c:v>Gestão Ambiental</c:v>
                </c:pt>
                <c:pt idx="29">
                  <c:v>Entomologia e Conservação da Biodiversidade (Mestrado)</c:v>
                </c:pt>
                <c:pt idx="30">
                  <c:v>Ciências Sociais</c:v>
                </c:pt>
                <c:pt idx="31">
                  <c:v>Geografia</c:v>
                </c:pt>
                <c:pt idx="32">
                  <c:v>História</c:v>
                </c:pt>
                <c:pt idx="33">
                  <c:v>Antropologia (Mestrado)</c:v>
                </c:pt>
                <c:pt idx="34">
                  <c:v>Psicologia</c:v>
                </c:pt>
                <c:pt idx="35">
                  <c:v>Psicologia (Mestrado)</c:v>
                </c:pt>
                <c:pt idx="36">
                  <c:v>Medicina</c:v>
                </c:pt>
                <c:pt idx="37">
                  <c:v>Nutrição</c:v>
                </c:pt>
                <c:pt idx="38">
                  <c:v>Letras – Libras</c:v>
                </c:pt>
              </c:strCache>
            </c:strRef>
          </c:cat>
          <c:val>
            <c:numRef>
              <c:f>'bolsa Cultura_anual'!$T$89:$T$127</c:f>
              <c:numCache>
                <c:formatCode>General</c:formatCode>
                <c:ptCount val="39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9</c:v>
                </c:pt>
                <c:pt idx="29">
                  <c:v>0</c:v>
                </c:pt>
                <c:pt idx="30">
                  <c:v>19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23</c:v>
                </c:pt>
                <c:pt idx="35">
                  <c:v>2</c:v>
                </c:pt>
                <c:pt idx="36">
                  <c:v>0</c:v>
                </c:pt>
                <c:pt idx="37">
                  <c:v>9</c:v>
                </c:pt>
                <c:pt idx="3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0"/>
        <c:axId val="81103017"/>
        <c:axId val="163518495"/>
      </c:barChart>
      <c:catAx>
        <c:axId val="81103017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3518495"/>
        <c:crosses val="autoZero"/>
        <c:auto val="1"/>
        <c:lblAlgn val="ctr"/>
        <c:lblOffset val="100"/>
        <c:noMultiLvlLbl val="0"/>
      </c:catAx>
      <c:valAx>
        <c:axId val="1635184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1103017"/>
        <c:crosses val="autoZero"/>
        <c:crossBetween val="between"/>
      </c:valAx>
      <c:spPr>
        <a:solidFill>
          <a:srgbClr val="FFFFCC">
            <a:alpha val="100000"/>
          </a:srgb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9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61947844598"/>
          <c:y val="0.0377099760027425"/>
          <c:w val="0.865992549228313"/>
          <c:h val="0.924580047994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dLbl>
              <c:idx val="0"/>
              <c:layout>
                <c:manualLayout>
                  <c:x val="0.018018018018018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405405405405405"/>
                  <c:y val="-0.0025220670941338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225225225225225"/>
                  <c:y val="0.0025220670941338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27027027027027"/>
                  <c:y val="-0.0025220670941338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27027027027027"/>
                  <c:y val="-0.00504413418826774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315315315315315"/>
                  <c:y val="-0.00504413418826774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27027027027027"/>
                  <c:y val="0.0025220670941338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27027027027027"/>
                  <c:y val="-2.31186812939147e-1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247747747747748"/>
                  <c:y val="-0.00756620128240162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1"/>
            <c:spPr>
              <a:noFill/>
              <a:ln w="3175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'bolsa Cultura_anual'!$D$69:$D$80</c:f>
              <c:strCache>
                <c:ptCount val="12"/>
                <c:pt idx="0">
                  <c:v>FACALE</c:v>
                </c:pt>
                <c:pt idx="1">
                  <c:v>FCH</c:v>
                </c:pt>
                <c:pt idx="2">
                  <c:v>FACET</c:v>
                </c:pt>
                <c:pt idx="3">
                  <c:v>FAED</c:v>
                </c:pt>
                <c:pt idx="4">
                  <c:v>FCBA</c:v>
                </c:pt>
                <c:pt idx="5">
                  <c:v>FCS</c:v>
                </c:pt>
                <c:pt idx="6">
                  <c:v>FAEN</c:v>
                </c:pt>
                <c:pt idx="7">
                  <c:v>FACE</c:v>
                </c:pt>
                <c:pt idx="8">
                  <c:v>FADIR</c:v>
                </c:pt>
                <c:pt idx="9">
                  <c:v>FAIND</c:v>
                </c:pt>
                <c:pt idx="10">
                  <c:v>FCA</c:v>
                </c:pt>
                <c:pt idx="11">
                  <c:v>EAD</c:v>
                </c:pt>
              </c:strCache>
            </c:strRef>
          </c:cat>
          <c:val>
            <c:numRef>
              <c:f>'bolsa Cultura_anual'!$T$69:$T$80</c:f>
              <c:numCache>
                <c:formatCode>0%</c:formatCode>
                <c:ptCount val="12"/>
                <c:pt idx="0">
                  <c:v>0.221374045801527</c:v>
                </c:pt>
                <c:pt idx="1">
                  <c:v>0.213740458015267</c:v>
                </c:pt>
                <c:pt idx="2">
                  <c:v>0</c:v>
                </c:pt>
                <c:pt idx="3">
                  <c:v>0</c:v>
                </c:pt>
                <c:pt idx="4">
                  <c:v>0.0687022900763359</c:v>
                </c:pt>
                <c:pt idx="5">
                  <c:v>0.244274809160305</c:v>
                </c:pt>
                <c:pt idx="6">
                  <c:v>0.137404580152672</c:v>
                </c:pt>
                <c:pt idx="7">
                  <c:v>0</c:v>
                </c:pt>
                <c:pt idx="8">
                  <c:v>0</c:v>
                </c:pt>
                <c:pt idx="9">
                  <c:v>0.0458015267175573</c:v>
                </c:pt>
                <c:pt idx="10">
                  <c:v>0.0687022900763359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0"/>
        <c:axId val="877366891"/>
        <c:axId val="871982492"/>
      </c:barChart>
      <c:catAx>
        <c:axId val="877366891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71982492"/>
        <c:crosses val="autoZero"/>
        <c:auto val="1"/>
        <c:lblAlgn val="ctr"/>
        <c:lblOffset val="100"/>
        <c:noMultiLvlLbl val="0"/>
      </c:catAx>
      <c:valAx>
        <c:axId val="8719824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77366891"/>
        <c:crosses val="autoZero"/>
        <c:crossBetween val="between"/>
      </c:valAx>
      <c:spPr>
        <a:solidFill>
          <a:srgbClr val="FFFFCC">
            <a:alpha val="100000"/>
          </a:srgb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Oficinas_Cultura!$D$15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numRef>
              <c:f>Oficinas_Cultura!$D$16:$D$25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Oficinas_Cultura!$E$16:$E$25</c:f>
              <c:numCache>
                <c:formatCode>General</c:formatCode>
                <c:ptCount val="10"/>
                <c:pt idx="0">
                  <c:v>12</c:v>
                </c:pt>
                <c:pt idx="1">
                  <c:v>46</c:v>
                </c:pt>
                <c:pt idx="2">
                  <c:v>46</c:v>
                </c:pt>
                <c:pt idx="3">
                  <c:v>36</c:v>
                </c:pt>
                <c:pt idx="4">
                  <c:v>73</c:v>
                </c:pt>
                <c:pt idx="5">
                  <c:v>59</c:v>
                </c:pt>
                <c:pt idx="6">
                  <c:v>23</c:v>
                </c:pt>
                <c:pt idx="7">
                  <c:v>48</c:v>
                </c:pt>
                <c:pt idx="8">
                  <c:v>15</c:v>
                </c:pt>
                <c:pt idx="9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479095928"/>
        <c:axId val="327333523"/>
      </c:barChart>
      <c:catAx>
        <c:axId val="479095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27333523"/>
        <c:crosses val="autoZero"/>
        <c:auto val="1"/>
        <c:lblAlgn val="ctr"/>
        <c:lblOffset val="100"/>
        <c:noMultiLvlLbl val="0"/>
      </c:catAx>
      <c:valAx>
        <c:axId val="327333523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FFFFFF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4790959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/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457080767838"/>
          <c:y val="0.0597756115504874"/>
          <c:w val="0.803850778703368"/>
          <c:h val="0.870240941695788"/>
        </c:manualLayout>
      </c:layout>
      <c:lineChart>
        <c:grouping val="standard"/>
        <c:varyColors val="0"/>
        <c:ser>
          <c:idx val="0"/>
          <c:order val="0"/>
          <c:tx>
            <c:strRef>
              <c:f>resumo_bolsas_PROEX!$C$27</c:f>
              <c:strCache>
                <c:ptCount val="1"/>
                <c:pt idx="0">
                  <c:v>Total Geral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resumo_bolsas_PROEX!$D$14:$S$14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resumo_bolsas_PROEX!$D$27:$S$27</c:f>
              <c:numCache>
                <c:formatCode>General</c:formatCode>
                <c:ptCount val="16"/>
                <c:pt idx="0">
                  <c:v>15</c:v>
                </c:pt>
                <c:pt idx="1">
                  <c:v>30</c:v>
                </c:pt>
                <c:pt idx="2">
                  <c:v>41</c:v>
                </c:pt>
                <c:pt idx="3">
                  <c:v>40</c:v>
                </c:pt>
                <c:pt idx="4">
                  <c:v>45</c:v>
                </c:pt>
                <c:pt idx="5">
                  <c:v>78</c:v>
                </c:pt>
                <c:pt idx="6">
                  <c:v>82</c:v>
                </c:pt>
                <c:pt idx="7">
                  <c:v>100</c:v>
                </c:pt>
                <c:pt idx="8">
                  <c:v>121</c:v>
                </c:pt>
                <c:pt idx="9">
                  <c:v>99</c:v>
                </c:pt>
                <c:pt idx="10">
                  <c:v>115</c:v>
                </c:pt>
                <c:pt idx="11">
                  <c:v>161</c:v>
                </c:pt>
                <c:pt idx="12">
                  <c:v>185</c:v>
                </c:pt>
                <c:pt idx="13">
                  <c:v>188</c:v>
                </c:pt>
                <c:pt idx="14">
                  <c:v>138</c:v>
                </c:pt>
                <c:pt idx="15">
                  <c:v>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93694308"/>
        <c:axId val="783846824"/>
      </c:lineChart>
      <c:catAx>
        <c:axId val="3936943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83846824"/>
        <c:crosses val="autoZero"/>
        <c:auto val="1"/>
        <c:lblAlgn val="ctr"/>
        <c:lblOffset val="100"/>
        <c:noMultiLvlLbl val="0"/>
      </c:catAx>
      <c:valAx>
        <c:axId val="783846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936943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681262392009"/>
          <c:y val="0.0598040135265224"/>
          <c:w val="0.866372443521369"/>
          <c:h val="0.76187799800887"/>
        </c:manualLayout>
      </c:layout>
      <c:lineChart>
        <c:grouping val="standard"/>
        <c:varyColors val="0"/>
        <c:ser>
          <c:idx val="0"/>
          <c:order val="0"/>
          <c:tx>
            <c:strRef>
              <c:f>bolsa_músico!$D$30</c:f>
              <c:strCache>
                <c:ptCount val="1"/>
                <c:pt idx="0">
                  <c:v>Total Geral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bolsa_músico!$E$16:$P$16</c:f>
              <c:numCache>
                <c:formatCode>mmm/yy</c:formatCode>
                <c:ptCount val="12"/>
                <c:pt idx="0" c:formatCode="mmm/yy">
                  <c:v>44197</c:v>
                </c:pt>
                <c:pt idx="1" c:formatCode="mmm/yy">
                  <c:v>44228</c:v>
                </c:pt>
                <c:pt idx="2" c:formatCode="mmm/yy">
                  <c:v>44256</c:v>
                </c:pt>
                <c:pt idx="3" c:formatCode="mmm/yy">
                  <c:v>44287</c:v>
                </c:pt>
                <c:pt idx="4" c:formatCode="mmm/yy">
                  <c:v>44317</c:v>
                </c:pt>
                <c:pt idx="5" c:formatCode="mmm/yy">
                  <c:v>44348</c:v>
                </c:pt>
                <c:pt idx="6" c:formatCode="mmm/yy">
                  <c:v>44378</c:v>
                </c:pt>
                <c:pt idx="7" c:formatCode="mmm/yy">
                  <c:v>44409</c:v>
                </c:pt>
                <c:pt idx="8" c:formatCode="mmm/yy">
                  <c:v>44440</c:v>
                </c:pt>
                <c:pt idx="9" c:formatCode="mmm/yy">
                  <c:v>44470</c:v>
                </c:pt>
                <c:pt idx="10" c:formatCode="mmm/yy">
                  <c:v>44501</c:v>
                </c:pt>
                <c:pt idx="11" c:formatCode="mmm/yy">
                  <c:v>44531</c:v>
                </c:pt>
              </c:numCache>
            </c:numRef>
          </c:cat>
          <c:val>
            <c:numRef>
              <c:f>bolsa_músico!$E$50:$P$50</c:f>
              <c:numCache>
                <c:formatCode>"R$"#,##0.00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800710311"/>
        <c:axId val="766514690"/>
      </c:lineChart>
      <c:dateAx>
        <c:axId val="800710311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66514690"/>
        <c:crosses val="autoZero"/>
        <c:auto val="1"/>
        <c:lblOffset val="100"/>
        <c:baseTimeUnit val="months"/>
      </c:dateAx>
      <c:valAx>
        <c:axId val="766514690"/>
        <c:scaling>
          <c:orientation val="minMax"/>
        </c:scaling>
        <c:delete val="0"/>
        <c:axPos val="l"/>
        <c:majorGridlines/>
        <c:numFmt formatCode="&quot;R$&quot;#,##0.00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00710311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8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446773857778"/>
          <c:y val="0.0598040135265224"/>
          <c:w val="0.803879908223393"/>
          <c:h val="0.76187799800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bolsa_músico!$D$30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elete val="1"/>
          </c:dLbls>
          <c:cat>
            <c:numRef>
              <c:f>bolsa_músico!$E$36:$P$36</c:f>
              <c:numCache>
                <c:formatCode>mmm/yy</c:formatCode>
                <c:ptCount val="12"/>
                <c:pt idx="0" c:formatCode="mmm/yy">
                  <c:v>44197</c:v>
                </c:pt>
                <c:pt idx="1" c:formatCode="mmm/yy">
                  <c:v>44228</c:v>
                </c:pt>
                <c:pt idx="2" c:formatCode="mmm/yy">
                  <c:v>44256</c:v>
                </c:pt>
                <c:pt idx="3" c:formatCode="mmm/yy">
                  <c:v>44287</c:v>
                </c:pt>
                <c:pt idx="4" c:formatCode="mmm/yy">
                  <c:v>44317</c:v>
                </c:pt>
                <c:pt idx="5" c:formatCode="mmm/yy">
                  <c:v>44348</c:v>
                </c:pt>
                <c:pt idx="6" c:formatCode="mmm/yy">
                  <c:v>44378</c:v>
                </c:pt>
                <c:pt idx="7" c:formatCode="mmm/yy">
                  <c:v>44409</c:v>
                </c:pt>
                <c:pt idx="8" c:formatCode="mmm/yy">
                  <c:v>44440</c:v>
                </c:pt>
                <c:pt idx="9" c:formatCode="mmm/yy">
                  <c:v>44470</c:v>
                </c:pt>
                <c:pt idx="10" c:formatCode="mmm/yy">
                  <c:v>44501</c:v>
                </c:pt>
                <c:pt idx="11" c:formatCode="mmm/yy">
                  <c:v>44531</c:v>
                </c:pt>
              </c:numCache>
            </c:numRef>
          </c:cat>
          <c:val>
            <c:numRef>
              <c:f>bolsa_músico!$E$30:$P$30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0"/>
        <c:axId val="123496275"/>
        <c:axId val="492519438"/>
      </c:barChart>
      <c:dateAx>
        <c:axId val="123496275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492519438"/>
        <c:crosses val="autoZero"/>
        <c:auto val="1"/>
        <c:lblOffset val="100"/>
        <c:baseTimeUnit val="months"/>
      </c:dateAx>
      <c:valAx>
        <c:axId val="49251943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3496275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 w="3175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dLbls>
            <c:numFmt formatCode="General" sourceLinked="1"/>
            <c:spPr>
              <a:noFill/>
              <a:ln w="3175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bolsas_PROEXT!$D$27:$D$38</c:f>
              <c:strCache>
                <c:ptCount val="12"/>
                <c:pt idx="0">
                  <c:v>FCH</c:v>
                </c:pt>
                <c:pt idx="1">
                  <c:v>FCS</c:v>
                </c:pt>
                <c:pt idx="2">
                  <c:v>FAIND</c:v>
                </c:pt>
                <c:pt idx="3">
                  <c:v>FACALE</c:v>
                </c:pt>
                <c:pt idx="4">
                  <c:v>FCBA</c:v>
                </c:pt>
                <c:pt idx="5">
                  <c:v>FADIR</c:v>
                </c:pt>
                <c:pt idx="6">
                  <c:v>FCA</c:v>
                </c:pt>
                <c:pt idx="7">
                  <c:v>FAEN</c:v>
                </c:pt>
                <c:pt idx="8">
                  <c:v>FACE</c:v>
                </c:pt>
                <c:pt idx="9">
                  <c:v>FACET</c:v>
                </c:pt>
                <c:pt idx="10">
                  <c:v>FAED</c:v>
                </c:pt>
                <c:pt idx="11">
                  <c:v>EAD</c:v>
                </c:pt>
              </c:strCache>
            </c:strRef>
          </c:cat>
          <c:val>
            <c:numRef>
              <c:f>bolsas_PROEXT!$O$27:$O$38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0"/>
        <c:axId val="755788720"/>
        <c:axId val="848326327"/>
      </c:barChart>
      <c:catAx>
        <c:axId val="7557887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48326327"/>
        <c:crosses val="autoZero"/>
        <c:auto val="1"/>
        <c:lblAlgn val="ctr"/>
        <c:lblOffset val="100"/>
        <c:noMultiLvlLbl val="0"/>
      </c:catAx>
      <c:valAx>
        <c:axId val="8483263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55788720"/>
        <c:crosses val="autoZero"/>
        <c:crossBetween val="between"/>
      </c:valAx>
      <c:spPr>
        <a:solidFill>
          <a:srgbClr val="FFFFCC">
            <a:alpha val="100000"/>
          </a:srgb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dLbls>
            <c:numFmt formatCode="General" sourceLinked="1"/>
            <c:spPr>
              <a:noFill/>
              <a:ln w="3175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bolsas_PROEXT!$D$27:$D$38</c:f>
              <c:strCache>
                <c:ptCount val="12"/>
                <c:pt idx="0">
                  <c:v>FCH</c:v>
                </c:pt>
                <c:pt idx="1">
                  <c:v>FCS</c:v>
                </c:pt>
                <c:pt idx="2">
                  <c:v>FAIND</c:v>
                </c:pt>
                <c:pt idx="3">
                  <c:v>FACALE</c:v>
                </c:pt>
                <c:pt idx="4">
                  <c:v>FCBA</c:v>
                </c:pt>
                <c:pt idx="5">
                  <c:v>FADIR</c:v>
                </c:pt>
                <c:pt idx="6">
                  <c:v>FCA</c:v>
                </c:pt>
                <c:pt idx="7">
                  <c:v>FAEN</c:v>
                </c:pt>
                <c:pt idx="8">
                  <c:v>FACE</c:v>
                </c:pt>
                <c:pt idx="9">
                  <c:v>FACET</c:v>
                </c:pt>
                <c:pt idx="10">
                  <c:v>FAED</c:v>
                </c:pt>
                <c:pt idx="11">
                  <c:v>EAD</c:v>
                </c:pt>
              </c:strCache>
            </c:strRef>
          </c:cat>
          <c:val>
            <c:numRef>
              <c:f>bolsas_PROEXT!$O$47:$O$58</c:f>
              <c:numCache>
                <c:formatCode>0%</c:formatCode>
                <c:ptCount val="12"/>
                <c:pt idx="0">
                  <c:v>0.277777777777778</c:v>
                </c:pt>
                <c:pt idx="1">
                  <c:v>0.222222222222222</c:v>
                </c:pt>
                <c:pt idx="2">
                  <c:v>0.166666666666667</c:v>
                </c:pt>
                <c:pt idx="3">
                  <c:v>0</c:v>
                </c:pt>
                <c:pt idx="4">
                  <c:v>0.277777777777778</c:v>
                </c:pt>
                <c:pt idx="5">
                  <c:v>0</c:v>
                </c:pt>
                <c:pt idx="6">
                  <c:v>0.0555555555555556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0"/>
        <c:axId val="555555059"/>
        <c:axId val="216495063"/>
      </c:barChart>
      <c:catAx>
        <c:axId val="555555059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16495063"/>
        <c:crosses val="autoZero"/>
        <c:auto val="1"/>
        <c:lblAlgn val="ctr"/>
        <c:lblOffset val="100"/>
        <c:noMultiLvlLbl val="0"/>
      </c:catAx>
      <c:valAx>
        <c:axId val="216495063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55555059"/>
        <c:crosses val="autoZero"/>
        <c:crossBetween val="between"/>
      </c:valAx>
      <c:spPr>
        <a:solidFill>
          <a:srgbClr val="FFFFCC">
            <a:alpha val="100000"/>
          </a:srgb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9772110226184"/>
          <c:y val="0.0198395979723314"/>
          <c:w val="0.568541604596723"/>
          <c:h val="0.94524795196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bolsas_PROEXT!$N$65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numFmt formatCode="General" sourceLinked="1"/>
            <c:spPr>
              <a:noFill/>
              <a:ln w="3175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85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bolsas_PROEXT!$D$66:$D$96</c:f>
              <c:strCache>
                <c:ptCount val="31"/>
                <c:pt idx="0">
                  <c:v>Administração</c:v>
                </c:pt>
                <c:pt idx="1">
                  <c:v>Agronomia</c:v>
                </c:pt>
                <c:pt idx="2">
                  <c:v>Artes Cênicas</c:v>
                </c:pt>
                <c:pt idx="3">
                  <c:v>Biotecnologia</c:v>
                </c:pt>
                <c:pt idx="4">
                  <c:v>Ciências Biologicas</c:v>
                </c:pt>
                <c:pt idx="5">
                  <c:v>Ciências Contábeis</c:v>
                </c:pt>
                <c:pt idx="6">
                  <c:v>Ciências Sociais</c:v>
                </c:pt>
                <c:pt idx="7">
                  <c:v>Direito</c:v>
                </c:pt>
                <c:pt idx="8">
                  <c:v>Economia</c:v>
                </c:pt>
                <c:pt idx="9">
                  <c:v>Educação Física</c:v>
                </c:pt>
                <c:pt idx="10">
                  <c:v>Engenharia de Aquicultura</c:v>
                </c:pt>
                <c:pt idx="11">
                  <c:v>Engenharia da Computação</c:v>
                </c:pt>
                <c:pt idx="12">
                  <c:v>Engenharia de Alimentos</c:v>
                </c:pt>
                <c:pt idx="13">
                  <c:v>Engenharia de Energia</c:v>
                </c:pt>
                <c:pt idx="14">
                  <c:v>Engenharia de Produção</c:v>
                </c:pt>
                <c:pt idx="15">
                  <c:v>Engenharia Mecânica</c:v>
                </c:pt>
                <c:pt idx="16">
                  <c:v>Engenharia Agrícola</c:v>
                </c:pt>
                <c:pt idx="17">
                  <c:v>Geografia</c:v>
                </c:pt>
                <c:pt idx="18">
                  <c:v>Gestão Ambiental</c:v>
                </c:pt>
                <c:pt idx="19">
                  <c:v>História</c:v>
                </c:pt>
                <c:pt idx="20">
                  <c:v>Letras</c:v>
                </c:pt>
                <c:pt idx="21">
                  <c:v>Licenciatura Indígena</c:v>
                </c:pt>
                <c:pt idx="22">
                  <c:v>Matemática</c:v>
                </c:pt>
                <c:pt idx="23">
                  <c:v>Medicina</c:v>
                </c:pt>
                <c:pt idx="24">
                  <c:v>Nutrição</c:v>
                </c:pt>
                <c:pt idx="25">
                  <c:v>Pedagogia</c:v>
                </c:pt>
                <c:pt idx="26">
                  <c:v>Psicologia</c:v>
                </c:pt>
                <c:pt idx="27">
                  <c:v>Química</c:v>
                </c:pt>
                <c:pt idx="28">
                  <c:v>Relações Internacionais</c:v>
                </c:pt>
                <c:pt idx="29">
                  <c:v>Sistemas de Informação</c:v>
                </c:pt>
                <c:pt idx="30">
                  <c:v>Zootecnia</c:v>
                </c:pt>
              </c:strCache>
            </c:strRef>
          </c:cat>
          <c:val>
            <c:numRef>
              <c:f>bolsas_PROEXT!$O$66:$O$96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0"/>
        <c:axId val="861958431"/>
        <c:axId val="490360169"/>
      </c:barChart>
      <c:catAx>
        <c:axId val="861958431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85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490360169"/>
        <c:crosses val="autoZero"/>
        <c:auto val="1"/>
        <c:lblAlgn val="ctr"/>
        <c:lblOffset val="100"/>
        <c:noMultiLvlLbl val="0"/>
      </c:catAx>
      <c:valAx>
        <c:axId val="49036016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85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61958431"/>
        <c:crosses val="autoZero"/>
        <c:crossBetween val="between"/>
      </c:valAx>
      <c:spPr>
        <a:solidFill>
          <a:srgbClr val="FFFFCC">
            <a:alpha val="100000"/>
          </a:srgb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85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466270313119"/>
          <c:y val="0.0598196208356341"/>
          <c:w val="0.851155608402695"/>
          <c:h val="0.818921406221241"/>
        </c:manualLayout>
      </c:layout>
      <c:lineChart>
        <c:grouping val="standard"/>
        <c:varyColors val="0"/>
        <c:ser>
          <c:idx val="0"/>
          <c:order val="0"/>
          <c:tx>
            <c:strRef>
              <c:f>'bolsa formador_eixo línguas_mês'!$D$51</c:f>
              <c:strCache>
                <c:ptCount val="1"/>
                <c:pt idx="0">
                  <c:v>Total Geral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'bolsa formador_eixo línguas_mês'!$E$37:$Q$37</c:f>
              <c:strCache>
                <c:ptCount val="13"/>
                <c:pt idx="0" c:formatCode="mmm/yy">
                  <c:v>jan/21</c:v>
                </c:pt>
                <c:pt idx="1" c:formatCode="mmm/yy">
                  <c:v>fev/21</c:v>
                </c:pt>
                <c:pt idx="2" c:formatCode="mmm/yy">
                  <c:v>mar/21</c:v>
                </c:pt>
                <c:pt idx="3" c:formatCode="mmm/yy">
                  <c:v>abr/21</c:v>
                </c:pt>
                <c:pt idx="4" c:formatCode="mmm/yy">
                  <c:v>mai/21</c:v>
                </c:pt>
                <c:pt idx="5" c:formatCode="mmm/yy">
                  <c:v>jun/21</c:v>
                </c:pt>
                <c:pt idx="6" c:formatCode="mmm/yy">
                  <c:v>jul/21</c:v>
                </c:pt>
                <c:pt idx="7" c:formatCode="mmm/yy">
                  <c:v>ago/21</c:v>
                </c:pt>
                <c:pt idx="8" c:formatCode="mmm/yy">
                  <c:v>set/21</c:v>
                </c:pt>
                <c:pt idx="9" c:formatCode="mmm/yy">
                  <c:v>out/21</c:v>
                </c:pt>
                <c:pt idx="10" c:formatCode="mmm/yy">
                  <c:v>nov/21</c:v>
                </c:pt>
                <c:pt idx="11" c:formatCode="mmm/yy">
                  <c:v>dez/21</c:v>
                </c:pt>
                <c:pt idx="12" c:formatCode="mmm/yy">
                  <c:v>Total Geral</c:v>
                </c:pt>
              </c:strCache>
            </c:strRef>
          </c:cat>
          <c:val>
            <c:numRef>
              <c:f>'bolsa formador_eixo línguas_mês'!$E$51:$P$51</c:f>
              <c:numCache>
                <c:formatCode>"R$"#,##0</c:formatCode>
                <c:ptCount val="12"/>
                <c:pt idx="0">
                  <c:v>0</c:v>
                </c:pt>
                <c:pt idx="1">
                  <c:v>0</c:v>
                </c:pt>
                <c:pt idx="2" c:formatCode="&quot;R$&quot;#,##0.00">
                  <c:v>11025</c:v>
                </c:pt>
                <c:pt idx="3" c:formatCode="&quot;R$&quot;#,##0.00">
                  <c:v>11025</c:v>
                </c:pt>
                <c:pt idx="4" c:formatCode="&quot;R$&quot;#,##0.00">
                  <c:v>13825</c:v>
                </c:pt>
                <c:pt idx="5" c:formatCode="&quot;R$&quot;#,##0.00">
                  <c:v>11025</c:v>
                </c:pt>
                <c:pt idx="6" c:formatCode="&quot;R$&quot;#,##0.00">
                  <c:v>10850</c:v>
                </c:pt>
                <c:pt idx="7" c:formatCode="&quot;R$&quot;#,##0.00">
                  <c:v>9800</c:v>
                </c:pt>
                <c:pt idx="8" c:formatCode="&quot;R$&quot;#,##0.00">
                  <c:v>9100</c:v>
                </c:pt>
                <c:pt idx="9" c:formatCode="&quot;R$&quot;#,##0.00">
                  <c:v>9800</c:v>
                </c:pt>
                <c:pt idx="10" c:formatCode="&quot;R$&quot;#,##0.00">
                  <c:v>9800</c:v>
                </c:pt>
                <c:pt idx="11" c:formatCode="&quot;R$&quot;#,##0.00">
                  <c:v>9100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31162144"/>
        <c:axId val="954089331"/>
      </c:lineChart>
      <c:catAx>
        <c:axId val="3311621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54089331"/>
        <c:crosses val="autoZero"/>
        <c:auto val="1"/>
        <c:lblAlgn val="ctr"/>
        <c:lblOffset val="100"/>
        <c:noMultiLvlLbl val="0"/>
      </c:catAx>
      <c:valAx>
        <c:axId val="954089331"/>
        <c:scaling>
          <c:orientation val="minMax"/>
        </c:scaling>
        <c:delete val="0"/>
        <c:axPos val="l"/>
        <c:majorGridlines/>
        <c:numFmt formatCode="&quot;R$&quot;#,##0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31162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93963254593"/>
          <c:y val="0.034325360598868"/>
          <c:w val="0.881294838145232"/>
          <c:h val="0.773233522001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'bolsa formador_eixo línguas_mês'!$D$30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elete val="1"/>
          </c:dLbls>
          <c:cat>
            <c:numRef>
              <c:f>'bolsa formador_eixo línguas_mês'!$E$16:$P$16</c:f>
              <c:numCache>
                <c:formatCode>mmm/yy</c:formatCode>
                <c:ptCount val="12"/>
                <c:pt idx="0" c:formatCode="mmm/yy">
                  <c:v>44197</c:v>
                </c:pt>
                <c:pt idx="1" c:formatCode="mmm/yy">
                  <c:v>44228</c:v>
                </c:pt>
                <c:pt idx="2" c:formatCode="mmm/yy">
                  <c:v>44256</c:v>
                </c:pt>
                <c:pt idx="3" c:formatCode="mmm/yy">
                  <c:v>44287</c:v>
                </c:pt>
                <c:pt idx="4" c:formatCode="mmm/yy">
                  <c:v>44317</c:v>
                </c:pt>
                <c:pt idx="5" c:formatCode="mmm/yy">
                  <c:v>44348</c:v>
                </c:pt>
                <c:pt idx="6" c:formatCode="mmm/yy">
                  <c:v>44378</c:v>
                </c:pt>
                <c:pt idx="7" c:formatCode="mmm/yy">
                  <c:v>44409</c:v>
                </c:pt>
                <c:pt idx="8" c:formatCode="mmm/yy">
                  <c:v>44440</c:v>
                </c:pt>
                <c:pt idx="9" c:formatCode="mmm/yy">
                  <c:v>44470</c:v>
                </c:pt>
                <c:pt idx="10" c:formatCode="mmm/yy">
                  <c:v>44501</c:v>
                </c:pt>
                <c:pt idx="11" c:formatCode="mmm/yy">
                  <c:v>44531</c:v>
                </c:pt>
              </c:numCache>
            </c:numRef>
          </c:cat>
          <c:val>
            <c:numRef>
              <c:f>'bolsa formador_eixo línguas_mês'!$E$30:$P$30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16</c:v>
                </c:pt>
                <c:pt idx="4">
                  <c:v>20</c:v>
                </c:pt>
                <c:pt idx="5">
                  <c:v>16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0"/>
        <c:axId val="641467389"/>
        <c:axId val="616890623"/>
      </c:barChart>
      <c:dateAx>
        <c:axId val="641467389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6890623"/>
        <c:crosses val="autoZero"/>
        <c:auto val="1"/>
        <c:lblOffset val="100"/>
        <c:baseTimeUnit val="months"/>
      </c:dateAx>
      <c:valAx>
        <c:axId val="616890623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41467389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rgbClr val="FFFFCC">
            <a:alpha val="100000"/>
          </a:srgb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9518395564877"/>
          <c:y val="0.101638550940856"/>
          <c:w val="0.881274298959947"/>
          <c:h val="0.7057522819540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'bolsa f_eixo línguas_anual'!$D$30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elete val="1"/>
          </c:dLbls>
          <c:cat>
            <c:numRef>
              <c:f>'bolsa f_eixo línguas_anual'!$E$36:$I$36</c:f>
              <c:numCache>
                <c:formatCode>0</c:formatCode>
                <c:ptCount val="5"/>
                <c:pt idx="0" c:formatCode="0">
                  <c:v>2017</c:v>
                </c:pt>
                <c:pt idx="1" c:formatCode="0">
                  <c:v>2018</c:v>
                </c:pt>
                <c:pt idx="2" c:formatCode="0">
                  <c:v>2019</c:v>
                </c:pt>
                <c:pt idx="3" c:formatCode="0">
                  <c:v>2020</c:v>
                </c:pt>
                <c:pt idx="4" c:formatCode="0">
                  <c:v>2021</c:v>
                </c:pt>
              </c:numCache>
            </c:numRef>
          </c:cat>
          <c:val>
            <c:numRef>
              <c:f>'bolsa f_eixo línguas_anual'!$E$50:$I$50</c:f>
              <c:numCache>
                <c:formatCode>"R$"#,##0</c:formatCode>
                <c:ptCount val="5"/>
                <c:pt idx="0">
                  <c:v>83196.66</c:v>
                </c:pt>
                <c:pt idx="1" c:formatCode="&quot;R$&quot;\ #,##0.00;\-&quot;R$&quot;\ #,##0.00">
                  <c:v>117600</c:v>
                </c:pt>
                <c:pt idx="2" c:formatCode="&quot;R$&quot;\ #,##0.00;\-&quot;R$&quot;\ #,##0.00">
                  <c:v>122266.67</c:v>
                </c:pt>
                <c:pt idx="3" c:formatCode="&quot;R$&quot;\ #,##0.00;\-&quot;R$&quot;\ #,##0.00">
                  <c:v>64750</c:v>
                </c:pt>
                <c:pt idx="4" c:formatCode="&quot;R$&quot;\ #,##0.00;\-&quot;R$&quot;\ #,##0.00">
                  <c:v>105350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0"/>
        <c:axId val="628300014"/>
        <c:axId val="897080276"/>
      </c:barChart>
      <c:catAx>
        <c:axId val="62830001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97080276"/>
        <c:crosses val="autoZero"/>
        <c:auto val="1"/>
        <c:lblAlgn val="ctr"/>
        <c:lblOffset val="100"/>
        <c:noMultiLvlLbl val="0"/>
      </c:catAx>
      <c:valAx>
        <c:axId val="897080276"/>
        <c:scaling>
          <c:orientation val="minMax"/>
        </c:scaling>
        <c:delete val="1"/>
        <c:axPos val="l"/>
        <c:numFmt formatCode="&quot;R$&quot;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2830001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noFill/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1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9518395564877"/>
          <c:y val="0.139669870181439"/>
          <c:w val="0.881274298959947"/>
          <c:h val="0.68201235389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'bolsa f_eixo línguas_anual'!$D$30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elete val="1"/>
          </c:dLbls>
          <c:cat>
            <c:numRef>
              <c:f>'bolsa f_eixo línguas_anual'!$E$16:$I$16</c:f>
              <c:numCache>
                <c:formatCode>0</c:formatCode>
                <c:ptCount val="5"/>
                <c:pt idx="0" c:formatCode="0">
                  <c:v>2017</c:v>
                </c:pt>
                <c:pt idx="1" c:formatCode="0">
                  <c:v>2018</c:v>
                </c:pt>
                <c:pt idx="2" c:formatCode="0">
                  <c:v>2019</c:v>
                </c:pt>
                <c:pt idx="3" c:formatCode="0">
                  <c:v>2020</c:v>
                </c:pt>
                <c:pt idx="4" c:formatCode="0">
                  <c:v>2021</c:v>
                </c:pt>
              </c:numCache>
            </c:numRef>
          </c:cat>
          <c:val>
            <c:numRef>
              <c:f>'bolsa f_eixo línguas_anual'!$E$30:$I$30</c:f>
              <c:numCache>
                <c:formatCode>General</c:formatCode>
                <c:ptCount val="5"/>
                <c:pt idx="0">
                  <c:v>12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0"/>
        <c:axId val="921475064"/>
        <c:axId val="105520750"/>
      </c:barChart>
      <c:catAx>
        <c:axId val="92147506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5520750"/>
        <c:crosses val="autoZero"/>
        <c:auto val="1"/>
        <c:lblAlgn val="ctr"/>
        <c:lblOffset val="100"/>
        <c:noMultiLvlLbl val="0"/>
      </c:catAx>
      <c:valAx>
        <c:axId val="105520750"/>
        <c:scaling>
          <c:orientation val="minMax"/>
          <c:max val="40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214750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noFill/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1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313666251999"/>
          <c:y val="0.0378151260504202"/>
          <c:w val="0.836020614892483"/>
          <c:h val="0.837882352941176"/>
        </c:manualLayout>
      </c:layout>
      <c:lineChart>
        <c:grouping val="standard"/>
        <c:varyColors val="0"/>
        <c:ser>
          <c:idx val="0"/>
          <c:order val="0"/>
          <c:tx>
            <c:strRef>
              <c:f>'bolsa_eixo habilidades'!$D$29</c:f>
              <c:strCache>
                <c:ptCount val="1"/>
                <c:pt idx="0">
                  <c:v>Total Geral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'bolsa_eixo habilidades'!$E$16:$P$16</c:f>
              <c:numCache>
                <c:formatCode>mmm/yy</c:formatCode>
                <c:ptCount val="12"/>
                <c:pt idx="0" c:formatCode="mmm/yy">
                  <c:v>44197</c:v>
                </c:pt>
                <c:pt idx="1" c:formatCode="mmm/yy">
                  <c:v>44228</c:v>
                </c:pt>
                <c:pt idx="2" c:formatCode="mmm/yy">
                  <c:v>44256</c:v>
                </c:pt>
                <c:pt idx="3" c:formatCode="mmm/yy">
                  <c:v>44287</c:v>
                </c:pt>
                <c:pt idx="4" c:formatCode="mmm/yy">
                  <c:v>44317</c:v>
                </c:pt>
                <c:pt idx="5" c:formatCode="mmm/yy">
                  <c:v>44348</c:v>
                </c:pt>
                <c:pt idx="6" c:formatCode="mmm/yy">
                  <c:v>44378</c:v>
                </c:pt>
                <c:pt idx="7" c:formatCode="mmm/yy">
                  <c:v>44409</c:v>
                </c:pt>
                <c:pt idx="8" c:formatCode="mmm/yy">
                  <c:v>44440</c:v>
                </c:pt>
                <c:pt idx="9" c:formatCode="mmm/yy">
                  <c:v>44470</c:v>
                </c:pt>
                <c:pt idx="10" c:formatCode="mmm/yy">
                  <c:v>44501</c:v>
                </c:pt>
                <c:pt idx="11" c:formatCode="mmm/yy">
                  <c:v>44531</c:v>
                </c:pt>
              </c:numCache>
            </c:numRef>
          </c:cat>
          <c:val>
            <c:numRef>
              <c:f>'bolsa_eixo habilidades'!$E$29:$P$29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728505368"/>
        <c:axId val="280843497"/>
      </c:lineChart>
      <c:dateAx>
        <c:axId val="728505368"/>
        <c:scaling>
          <c:orientation val="minMax"/>
        </c:scaling>
        <c:delete val="1"/>
        <c:axPos val="b"/>
        <c:numFmt formatCode="mmm\-yy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0843497"/>
        <c:crosses val="autoZero"/>
        <c:auto val="1"/>
        <c:lblOffset val="100"/>
        <c:baseTimeUnit val="months"/>
      </c:dateAx>
      <c:valAx>
        <c:axId val="280843497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285053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1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515606744257"/>
          <c:y val="0.0598040135265224"/>
          <c:w val="0.831708716105752"/>
          <c:h val="0.76187799800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'bolsa_eixo habilidades'!$D$51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elete val="1"/>
          </c:dLbls>
          <c:cat>
            <c:numRef>
              <c:f>'bolsa_eixo habilidades'!$E$38:$P$38</c:f>
              <c:numCache>
                <c:formatCode>mmm/yy</c:formatCode>
                <c:ptCount val="12"/>
                <c:pt idx="0" c:formatCode="mmm/yy">
                  <c:v>44197</c:v>
                </c:pt>
                <c:pt idx="1" c:formatCode="mmm/yy">
                  <c:v>44228</c:v>
                </c:pt>
                <c:pt idx="2" c:formatCode="mmm/yy">
                  <c:v>44256</c:v>
                </c:pt>
                <c:pt idx="3" c:formatCode="mmm/yy">
                  <c:v>44287</c:v>
                </c:pt>
                <c:pt idx="4" c:formatCode="mmm/yy">
                  <c:v>44317</c:v>
                </c:pt>
                <c:pt idx="5" c:formatCode="mmm/yy">
                  <c:v>44348</c:v>
                </c:pt>
                <c:pt idx="6" c:formatCode="mmm/yy">
                  <c:v>44378</c:v>
                </c:pt>
                <c:pt idx="7" c:formatCode="mmm/yy">
                  <c:v>44409</c:v>
                </c:pt>
                <c:pt idx="8" c:formatCode="mmm/yy">
                  <c:v>44440</c:v>
                </c:pt>
                <c:pt idx="9" c:formatCode="mmm/yy">
                  <c:v>44470</c:v>
                </c:pt>
                <c:pt idx="10" c:formatCode="mmm/yy">
                  <c:v>44501</c:v>
                </c:pt>
                <c:pt idx="11" c:formatCode="mmm/yy">
                  <c:v>44531</c:v>
                </c:pt>
              </c:numCache>
            </c:numRef>
          </c:cat>
          <c:val>
            <c:numRef>
              <c:f>'bolsa_eixo habilidades'!$E$151:$P$151</c:f>
              <c:numCache>
                <c:formatCode>"R$"#,##0.00;[Red]"R$"#,##0.00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0"/>
        <c:axId val="732566086"/>
        <c:axId val="720935385"/>
      </c:barChart>
      <c:dateAx>
        <c:axId val="73256608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20935385"/>
        <c:crosses val="autoZero"/>
        <c:auto val="1"/>
        <c:lblOffset val="100"/>
        <c:baseTimeUnit val="months"/>
      </c:dateAx>
      <c:valAx>
        <c:axId val="720935385"/>
        <c:scaling>
          <c:orientation val="minMax"/>
        </c:scaling>
        <c:delete val="0"/>
        <c:axPos val="l"/>
        <c:majorGridlines/>
        <c:numFmt formatCode="&quot;R$&quot;#,##0.00;[Red]&quot;R$&quot;#,##0.00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3256608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rgbClr val="FFFFCC">
            <a:alpha val="100000"/>
          </a:srgbClr>
        </a:solidFill>
        <a:ln w="3175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446773857778"/>
          <c:y val="0.0598040135265224"/>
          <c:w val="0.800182463130122"/>
          <c:h val="0.76187799800887"/>
        </c:manualLayout>
      </c:layout>
      <c:lineChart>
        <c:grouping val="standard"/>
        <c:varyColors val="0"/>
        <c:ser>
          <c:idx val="0"/>
          <c:order val="0"/>
          <c:tx>
            <c:strRef>
              <c:f>'bolsa PIBEX_mês'!$D$48</c:f>
              <c:strCache>
                <c:ptCount val="1"/>
                <c:pt idx="0">
                  <c:v>Total Geral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'bolsa PIBEX_mês'!$E$35:$P$35</c:f>
              <c:numCache>
                <c:formatCode>mmm/yy</c:formatCode>
                <c:ptCount val="12"/>
                <c:pt idx="0" c:formatCode="mmm/yy">
                  <c:v>44197</c:v>
                </c:pt>
                <c:pt idx="1" c:formatCode="mmm/yy">
                  <c:v>44228</c:v>
                </c:pt>
                <c:pt idx="2" c:formatCode="mmm/yy">
                  <c:v>44256</c:v>
                </c:pt>
                <c:pt idx="3" c:formatCode="mmm/yy">
                  <c:v>44287</c:v>
                </c:pt>
                <c:pt idx="4" c:formatCode="mmm/yy">
                  <c:v>44317</c:v>
                </c:pt>
                <c:pt idx="5" c:formatCode="mmm/yy">
                  <c:v>44348</c:v>
                </c:pt>
                <c:pt idx="6" c:formatCode="mmm/yy">
                  <c:v>44378</c:v>
                </c:pt>
                <c:pt idx="7" c:formatCode="mmm/yy">
                  <c:v>44409</c:v>
                </c:pt>
                <c:pt idx="8" c:formatCode="mmm/yy">
                  <c:v>44440</c:v>
                </c:pt>
                <c:pt idx="9" c:formatCode="mmm/yy">
                  <c:v>44470</c:v>
                </c:pt>
                <c:pt idx="10" c:formatCode="mmm/yy">
                  <c:v>44501</c:v>
                </c:pt>
                <c:pt idx="11" c:formatCode="mmm/yy">
                  <c:v>44531</c:v>
                </c:pt>
              </c:numCache>
            </c:numRef>
          </c:cat>
          <c:val>
            <c:numRef>
              <c:f>'bolsa PIBEX_mês'!$E$48:$P$48</c:f>
              <c:numCache>
                <c:formatCode>"R$"\ #,##0.00_);[Red]\("R$"\ #,##0.00\)</c:formatCode>
                <c:ptCount val="12"/>
                <c:pt idx="0">
                  <c:v>23286.4</c:v>
                </c:pt>
                <c:pt idx="1">
                  <c:v>23686.4</c:v>
                </c:pt>
                <c:pt idx="2">
                  <c:v>23686.4</c:v>
                </c:pt>
                <c:pt idx="3">
                  <c:v>23686.4</c:v>
                </c:pt>
                <c:pt idx="4">
                  <c:v>23686.4</c:v>
                </c:pt>
                <c:pt idx="5">
                  <c:v>23286.4</c:v>
                </c:pt>
                <c:pt idx="6">
                  <c:v>23686.4</c:v>
                </c:pt>
                <c:pt idx="7">
                  <c:v>24086.4</c:v>
                </c:pt>
                <c:pt idx="8">
                  <c:v>24886.4</c:v>
                </c:pt>
                <c:pt idx="9">
                  <c:v>24886.4</c:v>
                </c:pt>
                <c:pt idx="10">
                  <c:v>25286.4</c:v>
                </c:pt>
                <c:pt idx="11">
                  <c:v>24886.4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714487153"/>
        <c:axId val="862627715"/>
      </c:lineChart>
      <c:dateAx>
        <c:axId val="714487153"/>
        <c:scaling>
          <c:orientation val="minMax"/>
        </c:scaling>
        <c:delete val="1"/>
        <c:axPos val="b"/>
        <c:numFmt formatCode="mmm\-yy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62627715"/>
        <c:crosses val="autoZero"/>
        <c:auto val="1"/>
        <c:lblOffset val="100"/>
        <c:baseTimeUnit val="months"/>
      </c:dateAx>
      <c:valAx>
        <c:axId val="862627715"/>
        <c:scaling>
          <c:orientation val="minMax"/>
        </c:scaling>
        <c:delete val="0"/>
        <c:axPos val="l"/>
        <c:majorGridlines/>
        <c:numFmt formatCode="&quot;R$&quot;\ #,##0.00_);[Red]\(&quot;R$&quot;\ #,##0.00\)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14487153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pt-BR" sz="10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#'bolsa Cultura_anual'!A1"/><Relationship Id="rId8" Type="http://schemas.openxmlformats.org/officeDocument/2006/relationships/hyperlink" Target="#'inf_eixo pr&#233; vestibular_enem'!A1"/><Relationship Id="rId7" Type="http://schemas.openxmlformats.org/officeDocument/2006/relationships/hyperlink" Target="#Oficinas_Cultura!A1"/><Relationship Id="rId6" Type="http://schemas.openxmlformats.org/officeDocument/2006/relationships/hyperlink" Target="#'Atualiza&#231;&#227;o do arquivo'!A1"/><Relationship Id="rId5" Type="http://schemas.openxmlformats.org/officeDocument/2006/relationships/hyperlink" Target="#resumo_bolsas_PROEX!A1"/><Relationship Id="rId4" Type="http://schemas.openxmlformats.org/officeDocument/2006/relationships/hyperlink" Target="#bolsas_PROEXT!A1"/><Relationship Id="rId3" Type="http://schemas.openxmlformats.org/officeDocument/2006/relationships/hyperlink" Target="#'bolsa Cultura_m&#234;s'!A1"/><Relationship Id="rId2" Type="http://schemas.openxmlformats.org/officeDocument/2006/relationships/hyperlink" Target="#projetos_PROEXT!A1"/><Relationship Id="rId17" Type="http://schemas.openxmlformats.org/officeDocument/2006/relationships/hyperlink" Target="#bolsa_m&#250;sico!A1"/><Relationship Id="rId16" Type="http://schemas.openxmlformats.org/officeDocument/2006/relationships/hyperlink" Target="#'palestra_fc docentes'!A1"/><Relationship Id="rId15" Type="http://schemas.openxmlformats.org/officeDocument/2006/relationships/hyperlink" Target="#'bolsa f_eixo l&#237;nguas_anual'!A1"/><Relationship Id="rId14" Type="http://schemas.openxmlformats.org/officeDocument/2006/relationships/hyperlink" Target="#'bolsa_eixo habilidades'!A1"/><Relationship Id="rId13" Type="http://schemas.openxmlformats.org/officeDocument/2006/relationships/hyperlink" Target="#'bolsa formador_eixo l&#237;nguas_m&#234;s'!A1"/><Relationship Id="rId12" Type="http://schemas.openxmlformats.org/officeDocument/2006/relationships/hyperlink" Target="#'infor_eixo forma&#231;&#227;o l&#237;nguas'!A1"/><Relationship Id="rId11" Type="http://schemas.openxmlformats.org/officeDocument/2006/relationships/hyperlink" Target="#bolsas_PIBEX!A1"/><Relationship Id="rId10" Type="http://schemas.openxmlformats.org/officeDocument/2006/relationships/hyperlink" Target="#'bolsa PIBEX_m&#234;s'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schemas.openxmlformats.org/officeDocument/2006/relationships/hyperlink" Target="#capa!A1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apa!A1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schemas.openxmlformats.org/officeDocument/2006/relationships/hyperlink" Target="#capa!A1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6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schemas.openxmlformats.org/officeDocument/2006/relationships/hyperlink" Target="#capa!A1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schemas.openxmlformats.org/officeDocument/2006/relationships/hyperlink" Target="#capa!A1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schemas.openxmlformats.org/officeDocument/2006/relationships/hyperlink" Target="#capa!A1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schemas.openxmlformats.org/officeDocument/2006/relationships/hyperlink" Target="#capa!A1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114300</xdr:colOff>
      <xdr:row>0</xdr:row>
      <xdr:rowOff>104775</xdr:rowOff>
    </xdr:from>
    <xdr:to>
      <xdr:col>16</xdr:col>
      <xdr:colOff>571500</xdr:colOff>
      <xdr:row>10</xdr:row>
      <xdr:rowOff>0</xdr:rowOff>
    </xdr:to>
    <xdr:grpSp>
      <xdr:nvGrpSpPr>
        <xdr:cNvPr id="67380211" name="Grupo 1"/>
        <xdr:cNvGrpSpPr/>
      </xdr:nvGrpSpPr>
      <xdr:grpSpPr>
        <a:xfrm>
          <a:off x="114300" y="104775"/>
          <a:ext cx="10210800" cy="1800225"/>
          <a:chOff x="112059" y="100854"/>
          <a:chExt cx="10141323" cy="1804146"/>
        </a:xfrm>
      </xdr:grpSpPr>
      <xdr:sp>
        <xdr:nvSpPr>
          <xdr:cNvPr id="2" name="Retângulo 2"/>
          <xdr:cNvSpPr/>
        </xdr:nvSpPr>
        <xdr:spPr>
          <a:xfrm>
            <a:off x="1606769" y="100854"/>
            <a:ext cx="7445169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3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3" name="Fluxograma: Dados armazenados 3"/>
          <xdr:cNvSpPr/>
        </xdr:nvSpPr>
        <xdr:spPr>
          <a:xfrm>
            <a:off x="112059" y="921788"/>
            <a:ext cx="5874778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da PROEX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Bolsas e Projetos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4"/>
          <xdr:cNvSpPr/>
        </xdr:nvSpPr>
        <xdr:spPr>
          <a:xfrm>
            <a:off x="5466526" y="940880"/>
            <a:ext cx="4786856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80215" name="Imagem 5"/>
          <xdr:cNvPicPr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1</xdr:col>
      <xdr:colOff>10795</xdr:colOff>
      <xdr:row>40</xdr:row>
      <xdr:rowOff>61595</xdr:rowOff>
    </xdr:from>
    <xdr:to>
      <xdr:col>8</xdr:col>
      <xdr:colOff>49054</xdr:colOff>
      <xdr:row>42</xdr:row>
      <xdr:rowOff>50390</xdr:rowOff>
    </xdr:to>
    <xdr:sp>
      <xdr:nvSpPr>
        <xdr:cNvPr id="5" name="Fluxograma: Processo alternativo 6">
          <a:hlinkClick xmlns:r="http://schemas.openxmlformats.org/officeDocument/2006/relationships" r:id="rId2"/>
        </xdr:cNvPr>
        <xdr:cNvSpPr/>
      </xdr:nvSpPr>
      <xdr:spPr>
        <a:xfrm>
          <a:off x="620395" y="6824345"/>
          <a:ext cx="4305300" cy="3124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Programas e Projetos do PROEXT</a:t>
          </a:r>
          <a:endParaRPr lang="pt-BR" sz="1200" b="1" baseline="0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17</xdr:row>
      <xdr:rowOff>1270</xdr:rowOff>
    </xdr:from>
    <xdr:to>
      <xdr:col>8</xdr:col>
      <xdr:colOff>33777</xdr:colOff>
      <xdr:row>18</xdr:row>
      <xdr:rowOff>151990</xdr:rowOff>
    </xdr:to>
    <xdr:sp>
      <xdr:nvSpPr>
        <xdr:cNvPr id="7" name="Fluxograma: Processo alternativo 8">
          <a:hlinkClick xmlns:r="http://schemas.openxmlformats.org/officeDocument/2006/relationships" r:id="rId3"/>
        </xdr:cNvPr>
        <xdr:cNvSpPr/>
      </xdr:nvSpPr>
      <xdr:spPr>
        <a:xfrm>
          <a:off x="609600" y="3039745"/>
          <a:ext cx="4300855" cy="3124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Programa de Bolsas Cultura mensal</a:t>
          </a:r>
          <a:endParaRPr lang="pt-BR" sz="12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600075</xdr:colOff>
      <xdr:row>40</xdr:row>
      <xdr:rowOff>53975</xdr:rowOff>
    </xdr:from>
    <xdr:to>
      <xdr:col>16</xdr:col>
      <xdr:colOff>19225</xdr:colOff>
      <xdr:row>42</xdr:row>
      <xdr:rowOff>52501</xdr:rowOff>
    </xdr:to>
    <xdr:sp>
      <xdr:nvSpPr>
        <xdr:cNvPr id="8" name="Fluxograma: Processo alternativo 9">
          <a:hlinkClick xmlns:r="http://schemas.openxmlformats.org/officeDocument/2006/relationships" r:id="rId4"/>
        </xdr:cNvPr>
        <xdr:cNvSpPr/>
      </xdr:nvSpPr>
      <xdr:spPr>
        <a:xfrm>
          <a:off x="5476875" y="6816725"/>
          <a:ext cx="4295775" cy="32194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Programa de Bolsas de Extensão do PROEXT </a:t>
          </a:r>
          <a:endParaRPr lang="pt-BR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endParaRPr lang="pt-BR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608330</xdr:colOff>
      <xdr:row>12</xdr:row>
      <xdr:rowOff>121285</xdr:rowOff>
    </xdr:from>
    <xdr:to>
      <xdr:col>8</xdr:col>
      <xdr:colOff>36830</xdr:colOff>
      <xdr:row>14</xdr:row>
      <xdr:rowOff>141605</xdr:rowOff>
    </xdr:to>
    <xdr:sp>
      <xdr:nvSpPr>
        <xdr:cNvPr id="9" name="Fluxograma: Processo alternativo 12">
          <a:hlinkClick xmlns:r="http://schemas.openxmlformats.org/officeDocument/2006/relationships" r:id="rId5"/>
        </xdr:cNvPr>
        <xdr:cNvSpPr/>
      </xdr:nvSpPr>
      <xdr:spPr>
        <a:xfrm>
          <a:off x="608330" y="2350135"/>
          <a:ext cx="4305300" cy="3441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Resumo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das Bolsas disponibilizadas pela PROEX </a:t>
          </a:r>
          <a:endParaRPr lang="pt-BR" sz="12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13</xdr:col>
      <xdr:colOff>43165</xdr:colOff>
      <xdr:row>1</xdr:row>
      <xdr:rowOff>44826</xdr:rowOff>
    </xdr:from>
    <xdr:to>
      <xdr:col>19</xdr:col>
      <xdr:colOff>0</xdr:colOff>
      <xdr:row>3</xdr:row>
      <xdr:rowOff>134473</xdr:rowOff>
    </xdr:to>
    <xdr:sp>
      <xdr:nvSpPr>
        <xdr:cNvPr id="10" name="Fluxograma: Dados armazenados 16">
          <a:hlinkClick xmlns:r="http://schemas.openxmlformats.org/officeDocument/2006/relationships" r:id="rId6"/>
        </xdr:cNvPr>
        <xdr:cNvSpPr/>
      </xdr:nvSpPr>
      <xdr:spPr>
        <a:xfrm>
          <a:off x="7967345" y="234950"/>
          <a:ext cx="2957830" cy="47053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14605</xdr:colOff>
      <xdr:row>25</xdr:row>
      <xdr:rowOff>32385</xdr:rowOff>
    </xdr:from>
    <xdr:to>
      <xdr:col>8</xdr:col>
      <xdr:colOff>48382</xdr:colOff>
      <xdr:row>27</xdr:row>
      <xdr:rowOff>2216</xdr:rowOff>
    </xdr:to>
    <xdr:sp>
      <xdr:nvSpPr>
        <xdr:cNvPr id="11" name="Fluxograma: Processo alternativo 18">
          <a:hlinkClick xmlns:r="http://schemas.openxmlformats.org/officeDocument/2006/relationships" r:id="rId7"/>
        </xdr:cNvPr>
        <xdr:cNvSpPr/>
      </xdr:nvSpPr>
      <xdr:spPr>
        <a:xfrm>
          <a:off x="624205" y="4366260"/>
          <a:ext cx="4300855" cy="2933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Oficinas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da Cultura</a:t>
          </a:r>
          <a:endParaRPr lang="pt-BR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endParaRPr lang="pt-BR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1905</xdr:colOff>
      <xdr:row>36</xdr:row>
      <xdr:rowOff>57785</xdr:rowOff>
    </xdr:from>
    <xdr:to>
      <xdr:col>16</xdr:col>
      <xdr:colOff>40164</xdr:colOff>
      <xdr:row>38</xdr:row>
      <xdr:rowOff>27616</xdr:rowOff>
    </xdr:to>
    <xdr:sp>
      <xdr:nvSpPr>
        <xdr:cNvPr id="12" name="Fluxograma: Processo alternativo 19">
          <a:hlinkClick xmlns:r="http://schemas.openxmlformats.org/officeDocument/2006/relationships" r:id="rId8"/>
        </xdr:cNvPr>
        <xdr:cNvSpPr/>
      </xdr:nvSpPr>
      <xdr:spPr>
        <a:xfrm>
          <a:off x="5488305" y="6172835"/>
          <a:ext cx="4305300" cy="2933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effectLst/>
              <a:latin typeface="Arial" panose="020B0604020202020204" pitchFamily="7" charset="0"/>
              <a:cs typeface="Arial" panose="020B0604020202020204" pitchFamily="7" charset="0"/>
            </a:rPr>
            <a:t>Informações</a:t>
          </a:r>
          <a:r>
            <a:rPr lang="pt-BR" sz="1200" b="1" baseline="0">
              <a:effectLst/>
              <a:latin typeface="Arial" panose="020B0604020202020204" pitchFamily="7" charset="0"/>
              <a:cs typeface="Arial" panose="020B0604020202020204" pitchFamily="7" charset="0"/>
            </a:rPr>
            <a:t>  Eixo Cursinho Pré -Vestibular  e Enem</a:t>
          </a:r>
          <a:endParaRPr lang="pt-BR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23495</xdr:colOff>
      <xdr:row>17</xdr:row>
      <xdr:rowOff>23495</xdr:rowOff>
    </xdr:from>
    <xdr:to>
      <xdr:col>16</xdr:col>
      <xdr:colOff>61754</xdr:colOff>
      <xdr:row>19</xdr:row>
      <xdr:rowOff>12290</xdr:rowOff>
    </xdr:to>
    <xdr:sp>
      <xdr:nvSpPr>
        <xdr:cNvPr id="13" name="Fluxograma: Processo alternativo 8">
          <a:hlinkClick xmlns:r="http://schemas.openxmlformats.org/officeDocument/2006/relationships" r:id="rId9"/>
        </xdr:cNvPr>
        <xdr:cNvSpPr/>
      </xdr:nvSpPr>
      <xdr:spPr>
        <a:xfrm>
          <a:off x="5509895" y="3061970"/>
          <a:ext cx="4305300" cy="3124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Programa de Bolsas Cultura anual </a:t>
          </a:r>
          <a:endParaRPr lang="pt-BR" sz="1200" b="1" baseline="0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4445</xdr:colOff>
      <xdr:row>21</xdr:row>
      <xdr:rowOff>23495</xdr:rowOff>
    </xdr:from>
    <xdr:to>
      <xdr:col>8</xdr:col>
      <xdr:colOff>38222</xdr:colOff>
      <xdr:row>23</xdr:row>
      <xdr:rowOff>2808</xdr:rowOff>
    </xdr:to>
    <xdr:sp>
      <xdr:nvSpPr>
        <xdr:cNvPr id="14" name="Fluxograma: Processo Alternativo 13">
          <a:hlinkClick xmlns:r="http://schemas.openxmlformats.org/officeDocument/2006/relationships" r:id="rId10"/>
        </xdr:cNvPr>
        <xdr:cNvSpPr/>
      </xdr:nvSpPr>
      <xdr:spPr>
        <a:xfrm>
          <a:off x="614045" y="3709670"/>
          <a:ext cx="4300855" cy="30289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Programa de Bolsas PIBEX mensal</a:t>
          </a:r>
          <a:endParaRPr lang="pt-BR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endParaRPr lang="pt-BR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0</xdr:colOff>
      <xdr:row>21</xdr:row>
      <xdr:rowOff>12700</xdr:rowOff>
    </xdr:from>
    <xdr:to>
      <xdr:col>16</xdr:col>
      <xdr:colOff>33777</xdr:colOff>
      <xdr:row>23</xdr:row>
      <xdr:rowOff>12700</xdr:rowOff>
    </xdr:to>
    <xdr:sp>
      <xdr:nvSpPr>
        <xdr:cNvPr id="15" name="Fluxograma: Processo alternativo 13">
          <a:hlinkClick xmlns:r="http://schemas.openxmlformats.org/officeDocument/2006/relationships" r:id="rId11"/>
        </xdr:cNvPr>
        <xdr:cNvSpPr/>
      </xdr:nvSpPr>
      <xdr:spPr>
        <a:xfrm>
          <a:off x="5486400" y="3698875"/>
          <a:ext cx="4300855" cy="32385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Programa de Bolsas PIBEX</a:t>
          </a:r>
          <a:endParaRPr lang="pt-BR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endParaRPr lang="pt-BR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12700</xdr:colOff>
      <xdr:row>36</xdr:row>
      <xdr:rowOff>74295</xdr:rowOff>
    </xdr:from>
    <xdr:to>
      <xdr:col>8</xdr:col>
      <xdr:colOff>46477</xdr:colOff>
      <xdr:row>38</xdr:row>
      <xdr:rowOff>63090</xdr:rowOff>
    </xdr:to>
    <xdr:sp>
      <xdr:nvSpPr>
        <xdr:cNvPr id="16" name="Fluxograma: Processo alternativo 19">
          <a:hlinkClick xmlns:r="http://schemas.openxmlformats.org/officeDocument/2006/relationships" r:id="rId12"/>
        </xdr:cNvPr>
        <xdr:cNvSpPr/>
      </xdr:nvSpPr>
      <xdr:spPr>
        <a:xfrm>
          <a:off x="622300" y="6189345"/>
          <a:ext cx="4300855" cy="3124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effectLst/>
              <a:latin typeface="Arial" panose="020B0604020202020204" pitchFamily="7" charset="0"/>
              <a:cs typeface="Arial" panose="020B0604020202020204" pitchFamily="7" charset="0"/>
            </a:rPr>
            <a:t>Informações</a:t>
          </a:r>
          <a:r>
            <a:rPr lang="pt-BR" sz="1200" b="1" baseline="0">
              <a:effectLst/>
              <a:latin typeface="Arial" panose="020B0604020202020204" pitchFamily="7" charset="0"/>
              <a:cs typeface="Arial" panose="020B0604020202020204" pitchFamily="7" charset="0"/>
            </a:rPr>
            <a:t> eixo Cursinho Formação em Línguas </a:t>
          </a:r>
          <a:endParaRPr lang="pt-BR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28</xdr:row>
      <xdr:rowOff>137795</xdr:rowOff>
    </xdr:from>
    <xdr:to>
      <xdr:col>8</xdr:col>
      <xdr:colOff>38259</xdr:colOff>
      <xdr:row>30</xdr:row>
      <xdr:rowOff>126590</xdr:rowOff>
    </xdr:to>
    <xdr:sp>
      <xdr:nvSpPr>
        <xdr:cNvPr id="17" name="Fluxograma: Processo alternativo 19">
          <a:hlinkClick xmlns:r="http://schemas.openxmlformats.org/officeDocument/2006/relationships" r:id="rId13"/>
        </xdr:cNvPr>
        <xdr:cNvSpPr/>
      </xdr:nvSpPr>
      <xdr:spPr>
        <a:xfrm>
          <a:off x="609600" y="4957445"/>
          <a:ext cx="4305300" cy="3124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effectLst/>
              <a:latin typeface="Arial" panose="020B0604020202020204" pitchFamily="7" charset="0"/>
              <a:cs typeface="Arial" panose="020B0604020202020204" pitchFamily="7" charset="0"/>
            </a:rPr>
            <a:t>Bolsa</a:t>
          </a:r>
          <a:r>
            <a:rPr lang="pt-BR" sz="1200" b="1" baseline="0">
              <a:effectLst/>
              <a:latin typeface="Arial" panose="020B0604020202020204" pitchFamily="7" charset="0"/>
              <a:cs typeface="Arial" panose="020B0604020202020204" pitchFamily="7" charset="0"/>
            </a:rPr>
            <a:t> Formador em Línguas mensal</a:t>
          </a:r>
          <a:endParaRPr lang="pt-BR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607695</xdr:colOff>
      <xdr:row>32</xdr:row>
      <xdr:rowOff>125095</xdr:rowOff>
    </xdr:from>
    <xdr:to>
      <xdr:col>16</xdr:col>
      <xdr:colOff>112395</xdr:colOff>
      <xdr:row>34</xdr:row>
      <xdr:rowOff>113665</xdr:rowOff>
    </xdr:to>
    <xdr:sp>
      <xdr:nvSpPr>
        <xdr:cNvPr id="18" name="Fluxograma: Processo alternativo 19">
          <a:hlinkClick xmlns:r="http://schemas.openxmlformats.org/officeDocument/2006/relationships" r:id="rId14"/>
        </xdr:cNvPr>
        <xdr:cNvSpPr/>
      </xdr:nvSpPr>
      <xdr:spPr>
        <a:xfrm>
          <a:off x="607695" y="5592445"/>
          <a:ext cx="9258300" cy="3124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effectLst/>
              <a:latin typeface="Arial" panose="020B0604020202020204" pitchFamily="7" charset="0"/>
              <a:cs typeface="Arial" panose="020B0604020202020204" pitchFamily="7" charset="0"/>
            </a:rPr>
            <a:t>Bolsa</a:t>
          </a:r>
          <a:r>
            <a:rPr lang="pt-BR" sz="1200" b="1" baseline="0">
              <a:effectLst/>
              <a:latin typeface="Arial" panose="020B0604020202020204" pitchFamily="7" charset="0"/>
              <a:cs typeface="Arial" panose="020B0604020202020204" pitchFamily="7" charset="0"/>
            </a:rPr>
            <a:t> Formador Eixo Habilidades</a:t>
          </a:r>
          <a:endParaRPr lang="pt-BR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25400</xdr:colOff>
      <xdr:row>29</xdr:row>
      <xdr:rowOff>36195</xdr:rowOff>
    </xdr:from>
    <xdr:to>
      <xdr:col>16</xdr:col>
      <xdr:colOff>59177</xdr:colOff>
      <xdr:row>31</xdr:row>
      <xdr:rowOff>24990</xdr:rowOff>
    </xdr:to>
    <xdr:sp>
      <xdr:nvSpPr>
        <xdr:cNvPr id="19" name="Fluxograma: Processo alternativo 19">
          <a:hlinkClick xmlns:r="http://schemas.openxmlformats.org/officeDocument/2006/relationships" r:id="rId15"/>
        </xdr:cNvPr>
        <xdr:cNvSpPr/>
      </xdr:nvSpPr>
      <xdr:spPr>
        <a:xfrm>
          <a:off x="5511800" y="5017770"/>
          <a:ext cx="4300855" cy="3124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effectLst/>
              <a:latin typeface="Arial" panose="020B0604020202020204" pitchFamily="7" charset="0"/>
              <a:cs typeface="Arial" panose="020B0604020202020204" pitchFamily="7" charset="0"/>
            </a:rPr>
            <a:t>Bolsa</a:t>
          </a:r>
          <a:r>
            <a:rPr lang="pt-BR" sz="1200" b="1" baseline="0">
              <a:effectLst/>
              <a:latin typeface="Arial" panose="020B0604020202020204" pitchFamily="7" charset="0"/>
              <a:cs typeface="Arial" panose="020B0604020202020204" pitchFamily="7" charset="0"/>
            </a:rPr>
            <a:t> Formador em Línguas anual</a:t>
          </a:r>
          <a:endParaRPr lang="pt-BR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6350</xdr:colOff>
      <xdr:row>25</xdr:row>
      <xdr:rowOff>41275</xdr:rowOff>
    </xdr:from>
    <xdr:to>
      <xdr:col>16</xdr:col>
      <xdr:colOff>44609</xdr:colOff>
      <xdr:row>27</xdr:row>
      <xdr:rowOff>39801</xdr:rowOff>
    </xdr:to>
    <xdr:sp>
      <xdr:nvSpPr>
        <xdr:cNvPr id="20" name="Fluxograma: Processo Alternativo 19">
          <a:hlinkClick xmlns:r="http://schemas.openxmlformats.org/officeDocument/2006/relationships" r:id="rId16"/>
        </xdr:cNvPr>
        <xdr:cNvSpPr/>
      </xdr:nvSpPr>
      <xdr:spPr>
        <a:xfrm>
          <a:off x="5492750" y="4375150"/>
          <a:ext cx="4305300" cy="32194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effectLst/>
              <a:latin typeface="Arial" panose="020B0604020202020204" pitchFamily="7" charset="0"/>
              <a:cs typeface="Arial" panose="020B0604020202020204" pitchFamily="7" charset="0"/>
            </a:rPr>
            <a:t>Palestras do Eixo formação continuada para Docentes</a:t>
          </a:r>
          <a:endParaRPr lang="pt-BR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598170</xdr:colOff>
      <xdr:row>12</xdr:row>
      <xdr:rowOff>127000</xdr:rowOff>
    </xdr:from>
    <xdr:to>
      <xdr:col>16</xdr:col>
      <xdr:colOff>26670</xdr:colOff>
      <xdr:row>14</xdr:row>
      <xdr:rowOff>135255</xdr:rowOff>
    </xdr:to>
    <xdr:sp>
      <xdr:nvSpPr>
        <xdr:cNvPr id="21" name="Fluxograma: Processo alternativo 19">
          <a:hlinkClick xmlns:r="http://schemas.openxmlformats.org/officeDocument/2006/relationships" r:id="rId17"/>
        </xdr:cNvPr>
        <xdr:cNvSpPr/>
      </xdr:nvSpPr>
      <xdr:spPr>
        <a:xfrm>
          <a:off x="5474970" y="2355850"/>
          <a:ext cx="4305300" cy="33210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" panose="020B0604020202020204" pitchFamily="7" charset="0"/>
              <a:cs typeface="Arial" panose="020B0604020202020204" pitchFamily="7" charset="0"/>
            </a:rPr>
            <a:t>Bolsa</a:t>
          </a:r>
          <a:r>
            <a:rPr lang="pt-BR" sz="1200" b="1" baseline="0">
              <a:effectLst/>
              <a:latin typeface="Arial" panose="020B0604020202020204" pitchFamily="7" charset="0"/>
              <a:cs typeface="Arial" panose="020B0604020202020204" pitchFamily="7" charset="0"/>
            </a:rPr>
            <a:t> Músico</a:t>
          </a:r>
          <a:endParaRPr lang="pt-BR" altLang="en-US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76960</xdr:colOff>
      <xdr:row>2</xdr:row>
      <xdr:rowOff>190499</xdr:rowOff>
    </xdr:from>
    <xdr:to>
      <xdr:col>16383</xdr:col>
      <xdr:colOff>1681</xdr:colOff>
      <xdr:row>5</xdr:row>
      <xdr:rowOff>22410</xdr:rowOff>
    </xdr:to>
    <xdr:sp>
      <xdr:nvSpPr>
        <xdr:cNvPr id="2" name="Fluxograma: Dados armazenados 2">
          <a:hlinkClick xmlns:r="http://schemas.openxmlformats.org/officeDocument/2006/relationships" r:id="rId3"/>
        </xdr:cNvPr>
        <xdr:cNvSpPr/>
      </xdr:nvSpPr>
      <xdr:spPr>
        <a:xfrm>
          <a:off x="15583535" y="570865"/>
          <a:ext cx="1753235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9</xdr:col>
      <xdr:colOff>428625</xdr:colOff>
      <xdr:row>10</xdr:row>
      <xdr:rowOff>19050</xdr:rowOff>
    </xdr:to>
    <xdr:grpSp>
      <xdr:nvGrpSpPr>
        <xdr:cNvPr id="67359738" name="Grupo 12"/>
        <xdr:cNvGrpSpPr/>
      </xdr:nvGrpSpPr>
      <xdr:grpSpPr>
        <a:xfrm>
          <a:off x="104775" y="123825"/>
          <a:ext cx="10163175" cy="1800225"/>
          <a:chOff x="67236" y="123266"/>
          <a:chExt cx="10141323" cy="1804146"/>
        </a:xfrm>
      </xdr:grpSpPr>
      <xdr:sp>
        <xdr:nvSpPr>
          <xdr:cNvPr id="3" name="Retângulo 3"/>
          <xdr:cNvSpPr/>
        </xdr:nvSpPr>
        <xdr:spPr>
          <a:xfrm>
            <a:off x="1559446" y="123266"/>
            <a:ext cx="7442039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5"/>
          <xdr:cNvSpPr/>
        </xdr:nvSpPr>
        <xdr:spPr>
          <a:xfrm>
            <a:off x="67236" y="944200"/>
            <a:ext cx="5864289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6"/>
          <xdr:cNvSpPr/>
        </xdr:nvSpPr>
        <xdr:spPr>
          <a:xfrm>
            <a:off x="5418281" y="963292"/>
            <a:ext cx="4790278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25/10/2022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59742" name="Imagem 16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2</xdr:col>
      <xdr:colOff>76200</xdr:colOff>
      <xdr:row>157</xdr:row>
      <xdr:rowOff>104775</xdr:rowOff>
    </xdr:from>
    <xdr:to>
      <xdr:col>7</xdr:col>
      <xdr:colOff>676275</xdr:colOff>
      <xdr:row>175</xdr:row>
      <xdr:rowOff>57150</xdr:rowOff>
    </xdr:to>
    <xdr:graphicFrame>
      <xdr:nvGraphicFramePr>
        <xdr:cNvPr id="67359743" name="Gráfico 6"/>
        <xdr:cNvGraphicFramePr/>
      </xdr:nvGraphicFramePr>
      <xdr:xfrm>
        <a:off x="1257300" y="30213300"/>
        <a:ext cx="7639050" cy="35242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157</xdr:row>
      <xdr:rowOff>66675</xdr:rowOff>
    </xdr:from>
    <xdr:to>
      <xdr:col>16</xdr:col>
      <xdr:colOff>969645</xdr:colOff>
      <xdr:row>175</xdr:row>
      <xdr:rowOff>104775</xdr:rowOff>
    </xdr:to>
    <xdr:graphicFrame>
      <xdr:nvGraphicFramePr>
        <xdr:cNvPr id="67389440" name="Gráfico 6"/>
        <xdr:cNvGraphicFramePr/>
      </xdr:nvGraphicFramePr>
      <xdr:xfrm>
        <a:off x="9086850" y="30175200"/>
        <a:ext cx="7389495" cy="36099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419735</xdr:colOff>
      <xdr:row>182</xdr:row>
      <xdr:rowOff>0</xdr:rowOff>
    </xdr:from>
    <xdr:to>
      <xdr:col>7</xdr:col>
      <xdr:colOff>523240</xdr:colOff>
      <xdr:row>201</xdr:row>
      <xdr:rowOff>21590</xdr:rowOff>
    </xdr:to>
    <xdr:graphicFrame>
      <xdr:nvGraphicFramePr>
        <xdr:cNvPr id="67366888" name="Gráfico 5"/>
        <xdr:cNvGraphicFramePr/>
      </xdr:nvGraphicFramePr>
      <xdr:xfrm>
        <a:off x="1467485" y="35699700"/>
        <a:ext cx="7261225" cy="3641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333375</xdr:colOff>
      <xdr:row>203</xdr:row>
      <xdr:rowOff>89535</xdr:rowOff>
    </xdr:from>
    <xdr:to>
      <xdr:col>7</xdr:col>
      <xdr:colOff>623570</xdr:colOff>
      <xdr:row>250</xdr:row>
      <xdr:rowOff>3810</xdr:rowOff>
    </xdr:to>
    <xdr:graphicFrame>
      <xdr:nvGraphicFramePr>
        <xdr:cNvPr id="67366889" name="Gráfico 7"/>
        <xdr:cNvGraphicFramePr/>
      </xdr:nvGraphicFramePr>
      <xdr:xfrm>
        <a:off x="1381125" y="39932610"/>
        <a:ext cx="7447915" cy="88677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36830</xdr:colOff>
      <xdr:row>2</xdr:row>
      <xdr:rowOff>174625</xdr:rowOff>
    </xdr:from>
    <xdr:to>
      <xdr:col>19</xdr:col>
      <xdr:colOff>18415</xdr:colOff>
      <xdr:row>5</xdr:row>
      <xdr:rowOff>18415</xdr:rowOff>
    </xdr:to>
    <xdr:sp>
      <xdr:nvSpPr>
        <xdr:cNvPr id="2" name="Fluxograma: Dados armazenados 12">
          <a:hlinkClick xmlns:r="http://schemas.openxmlformats.org/officeDocument/2006/relationships" r:id="rId4"/>
        </xdr:cNvPr>
        <xdr:cNvSpPr/>
      </xdr:nvSpPr>
      <xdr:spPr>
        <a:xfrm>
          <a:off x="17407255" y="555625"/>
          <a:ext cx="1814195" cy="41529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133350</xdr:colOff>
      <xdr:row>0</xdr:row>
      <xdr:rowOff>114300</xdr:rowOff>
    </xdr:from>
    <xdr:to>
      <xdr:col>9</xdr:col>
      <xdr:colOff>267970</xdr:colOff>
      <xdr:row>10</xdr:row>
      <xdr:rowOff>9525</xdr:rowOff>
    </xdr:to>
    <xdr:grpSp>
      <xdr:nvGrpSpPr>
        <xdr:cNvPr id="67366891" name="Grupo 12"/>
        <xdr:cNvGrpSpPr/>
      </xdr:nvGrpSpPr>
      <xdr:grpSpPr>
        <a:xfrm>
          <a:off x="133350" y="114300"/>
          <a:ext cx="10172700" cy="1800225"/>
          <a:chOff x="67236" y="123266"/>
          <a:chExt cx="10141323" cy="1804146"/>
        </a:xfrm>
      </xdr:grpSpPr>
      <xdr:sp>
        <xdr:nvSpPr>
          <xdr:cNvPr id="3" name="Retângulo 15"/>
          <xdr:cNvSpPr/>
        </xdr:nvSpPr>
        <xdr:spPr>
          <a:xfrm>
            <a:off x="1558048" y="123266"/>
            <a:ext cx="7444567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6"/>
          <xdr:cNvSpPr/>
        </xdr:nvSpPr>
        <xdr:spPr>
          <a:xfrm>
            <a:off x="67236" y="944200"/>
            <a:ext cx="5877789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7"/>
          <xdr:cNvSpPr/>
        </xdr:nvSpPr>
        <xdr:spPr>
          <a:xfrm>
            <a:off x="5432262" y="963292"/>
            <a:ext cx="4776297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25/10/22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66895" name="Imagem 16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8</xdr:col>
      <xdr:colOff>838200</xdr:colOff>
      <xdr:row>182</xdr:row>
      <xdr:rowOff>0</xdr:rowOff>
    </xdr:from>
    <xdr:to>
      <xdr:col>15</xdr:col>
      <xdr:colOff>276225</xdr:colOff>
      <xdr:row>201</xdr:row>
      <xdr:rowOff>85090</xdr:rowOff>
    </xdr:to>
    <xdr:graphicFrame>
      <xdr:nvGraphicFramePr>
        <xdr:cNvPr id="67366896" name="Gráfico 8"/>
        <xdr:cNvGraphicFramePr/>
      </xdr:nvGraphicFramePr>
      <xdr:xfrm>
        <a:off x="9959975" y="35699700"/>
        <a:ext cx="5854065" cy="3704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352425</xdr:colOff>
      <xdr:row>256</xdr:row>
      <xdr:rowOff>19050</xdr:rowOff>
    </xdr:from>
    <xdr:to>
      <xdr:col>7</xdr:col>
      <xdr:colOff>381000</xdr:colOff>
      <xdr:row>269</xdr:row>
      <xdr:rowOff>38100</xdr:rowOff>
    </xdr:to>
    <xdr:graphicFrame>
      <xdr:nvGraphicFramePr>
        <xdr:cNvPr id="67377775" name="Gráfico 5"/>
        <xdr:cNvGraphicFramePr/>
      </xdr:nvGraphicFramePr>
      <xdr:xfrm>
        <a:off x="3276600" y="50555525"/>
        <a:ext cx="10801350" cy="26860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0</xdr:colOff>
      <xdr:row>5</xdr:row>
      <xdr:rowOff>19050</xdr:rowOff>
    </xdr:to>
    <xdr:sp>
      <xdr:nvSpPr>
        <xdr:cNvPr id="2" name="Fluxograma: Dados armazenados 23">
          <a:hlinkClick xmlns:r="http://schemas.openxmlformats.org/officeDocument/2006/relationships" r:id="rId2"/>
        </xdr:cNvPr>
        <xdr:cNvSpPr>
          <a:spLocks noChangeArrowheads="1"/>
        </xdr:cNvSpPr>
      </xdr:nvSpPr>
      <xdr:spPr>
        <a:xfrm>
          <a:off x="18392775" y="571500"/>
          <a:ext cx="0" cy="400050"/>
        </a:xfrm>
        <a:prstGeom prst="flowChartOnlineStorage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8000"/>
              </a:solidFill>
              <a:latin typeface="Century Gothic" panose="020B0502020202020204"/>
            </a:rPr>
            <a:t>Página Inicial</a:t>
          </a:r>
          <a:endParaRPr lang="pt-BR" sz="1100" b="1" i="0" u="none" strike="noStrike" baseline="0">
            <a:solidFill>
              <a:srgbClr val="008000"/>
            </a:solidFill>
            <a:latin typeface="Century Gothic" panose="020B0502020202020204"/>
          </a:endParaRPr>
        </a:p>
      </xdr:txBody>
    </xdr:sp>
    <xdr:clientData/>
  </xdr:twoCellAnchor>
  <xdr:twoCellAnchor editAs="oneCell">
    <xdr:from>
      <xdr:col>10</xdr:col>
      <xdr:colOff>187337</xdr:colOff>
      <xdr:row>3</xdr:row>
      <xdr:rowOff>1</xdr:rowOff>
    </xdr:from>
    <xdr:to>
      <xdr:col>12</xdr:col>
      <xdr:colOff>0</xdr:colOff>
      <xdr:row>5</xdr:row>
      <xdr:rowOff>22412</xdr:rowOff>
    </xdr:to>
    <xdr:sp>
      <xdr:nvSpPr>
        <xdr:cNvPr id="3" name="Fluxograma: Dados armazenados 24">
          <a:hlinkClick xmlns:r="http://schemas.openxmlformats.org/officeDocument/2006/relationships" r:id="rId2"/>
        </xdr:cNvPr>
        <xdr:cNvSpPr/>
      </xdr:nvSpPr>
      <xdr:spPr>
        <a:xfrm>
          <a:off x="16656050" y="571500"/>
          <a:ext cx="173672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4</xdr:col>
      <xdr:colOff>6315710</xdr:colOff>
      <xdr:row>10</xdr:row>
      <xdr:rowOff>9525</xdr:rowOff>
    </xdr:to>
    <xdr:grpSp>
      <xdr:nvGrpSpPr>
        <xdr:cNvPr id="67377778" name="Grupo 12"/>
        <xdr:cNvGrpSpPr/>
      </xdr:nvGrpSpPr>
      <xdr:grpSpPr>
        <a:xfrm>
          <a:off x="114300" y="114300"/>
          <a:ext cx="10154285" cy="1800225"/>
          <a:chOff x="67236" y="123266"/>
          <a:chExt cx="10141323" cy="1804146"/>
        </a:xfrm>
      </xdr:grpSpPr>
      <xdr:sp>
        <xdr:nvSpPr>
          <xdr:cNvPr id="4" name="Retângulo 10"/>
          <xdr:cNvSpPr/>
        </xdr:nvSpPr>
        <xdr:spPr>
          <a:xfrm>
            <a:off x="1560845" y="123266"/>
            <a:ext cx="7449021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1"/>
          <xdr:cNvSpPr/>
        </xdr:nvSpPr>
        <xdr:spPr>
          <a:xfrm>
            <a:off x="67236" y="944200"/>
            <a:ext cx="5869790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12"/>
          <xdr:cNvSpPr/>
        </xdr:nvSpPr>
        <xdr:spPr>
          <a:xfrm>
            <a:off x="5423301" y="963292"/>
            <a:ext cx="4785258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21/09/2022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77782" name="Imagem 16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76960</xdr:colOff>
      <xdr:row>2</xdr:row>
      <xdr:rowOff>190499</xdr:rowOff>
    </xdr:from>
    <xdr:to>
      <xdr:col>17</xdr:col>
      <xdr:colOff>772920</xdr:colOff>
      <xdr:row>5</xdr:row>
      <xdr:rowOff>22859</xdr:rowOff>
    </xdr:to>
    <xdr:sp>
      <xdr:nvSpPr>
        <xdr:cNvPr id="2" name="Fluxograma: Dados armazenados 2">
          <a:hlinkClick xmlns:r="http://schemas.openxmlformats.org/officeDocument/2006/relationships" r:id="rId3"/>
        </xdr:cNvPr>
        <xdr:cNvSpPr/>
      </xdr:nvSpPr>
      <xdr:spPr>
        <a:xfrm>
          <a:off x="14973935" y="570865"/>
          <a:ext cx="1753235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10</xdr:col>
      <xdr:colOff>228600</xdr:colOff>
      <xdr:row>10</xdr:row>
      <xdr:rowOff>19050</xdr:rowOff>
    </xdr:to>
    <xdr:grpSp>
      <xdr:nvGrpSpPr>
        <xdr:cNvPr id="67381514" name="Grupo 12"/>
        <xdr:cNvGrpSpPr/>
      </xdr:nvGrpSpPr>
      <xdr:grpSpPr>
        <a:xfrm>
          <a:off x="104775" y="123825"/>
          <a:ext cx="10163175" cy="1800225"/>
          <a:chOff x="67236" y="123266"/>
          <a:chExt cx="10141323" cy="1804146"/>
        </a:xfrm>
      </xdr:grpSpPr>
      <xdr:sp>
        <xdr:nvSpPr>
          <xdr:cNvPr id="3" name="Retângulo 3"/>
          <xdr:cNvSpPr/>
        </xdr:nvSpPr>
        <xdr:spPr>
          <a:xfrm>
            <a:off x="1559446" y="123266"/>
            <a:ext cx="7442039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5"/>
          <xdr:cNvSpPr/>
        </xdr:nvSpPr>
        <xdr:spPr>
          <a:xfrm>
            <a:off x="67236" y="944200"/>
            <a:ext cx="5864289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da PROEX</a:t>
            </a:r>
            <a:endParaRPr lang="pt-BR" altLang="en-US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6"/>
          <xdr:cNvSpPr/>
        </xdr:nvSpPr>
        <xdr:spPr>
          <a:xfrm>
            <a:off x="5418281" y="963292"/>
            <a:ext cx="4790278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20/06/2022</a:t>
            </a:r>
            <a:endParaRPr lang="pt-BR" altLang="en-US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81518" name="Imagem 16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2</xdr:col>
      <xdr:colOff>76200</xdr:colOff>
      <xdr:row>143</xdr:row>
      <xdr:rowOff>76200</xdr:rowOff>
    </xdr:from>
    <xdr:to>
      <xdr:col>7</xdr:col>
      <xdr:colOff>751840</xdr:colOff>
      <xdr:row>161</xdr:row>
      <xdr:rowOff>57150</xdr:rowOff>
    </xdr:to>
    <xdr:graphicFrame>
      <xdr:nvGraphicFramePr>
        <xdr:cNvPr id="67381519" name="Gráfico 6"/>
        <xdr:cNvGraphicFramePr/>
      </xdr:nvGraphicFramePr>
      <xdr:xfrm>
        <a:off x="1257300" y="28241625"/>
        <a:ext cx="7105015" cy="35528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69850</xdr:colOff>
      <xdr:row>143</xdr:row>
      <xdr:rowOff>66675</xdr:rowOff>
    </xdr:from>
    <xdr:to>
      <xdr:col>16</xdr:col>
      <xdr:colOff>964565</xdr:colOff>
      <xdr:row>161</xdr:row>
      <xdr:rowOff>46355</xdr:rowOff>
    </xdr:to>
    <xdr:graphicFrame>
      <xdr:nvGraphicFramePr>
        <xdr:cNvPr id="67381520" name="Gráfico 6"/>
        <xdr:cNvGraphicFramePr/>
      </xdr:nvGraphicFramePr>
      <xdr:xfrm>
        <a:off x="8489950" y="28232100"/>
        <a:ext cx="7371715" cy="35515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5</xdr:col>
      <xdr:colOff>657225</xdr:colOff>
      <xdr:row>10</xdr:row>
      <xdr:rowOff>19050</xdr:rowOff>
    </xdr:to>
    <xdr:grpSp>
      <xdr:nvGrpSpPr>
        <xdr:cNvPr id="67384365" name="Grupo 12"/>
        <xdr:cNvGrpSpPr/>
      </xdr:nvGrpSpPr>
      <xdr:grpSpPr>
        <a:xfrm>
          <a:off x="38100" y="123825"/>
          <a:ext cx="10153650" cy="1800225"/>
          <a:chOff x="67236" y="123266"/>
          <a:chExt cx="10141323" cy="1804146"/>
        </a:xfrm>
      </xdr:grpSpPr>
      <xdr:sp>
        <xdr:nvSpPr>
          <xdr:cNvPr id="2" name="Retângulo 2"/>
          <xdr:cNvSpPr/>
        </xdr:nvSpPr>
        <xdr:spPr>
          <a:xfrm>
            <a:off x="1560845" y="123266"/>
            <a:ext cx="7449021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3" name="Fluxograma: Dados armazenados 11"/>
          <xdr:cNvSpPr/>
        </xdr:nvSpPr>
        <xdr:spPr>
          <a:xfrm>
            <a:off x="67236" y="944200"/>
            <a:ext cx="5869790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2"/>
          <xdr:cNvSpPr/>
        </xdr:nvSpPr>
        <xdr:spPr>
          <a:xfrm>
            <a:off x="5423301" y="963292"/>
            <a:ext cx="4785258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2019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23/06/2020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84369" name="Imagem 16"/>
          <xdr:cNvPicPr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 editAs="oneCell">
    <xdr:from>
      <xdr:col>10</xdr:col>
      <xdr:colOff>187325</xdr:colOff>
      <xdr:row>3</xdr:row>
      <xdr:rowOff>0</xdr:rowOff>
    </xdr:from>
    <xdr:to>
      <xdr:col>12</xdr:col>
      <xdr:colOff>4</xdr:colOff>
      <xdr:row>5</xdr:row>
      <xdr:rowOff>22411</xdr:rowOff>
    </xdr:to>
    <xdr:sp>
      <xdr:nvSpPr>
        <xdr:cNvPr id="5" name="Fluxograma: Dados armazenados 12">
          <a:hlinkClick xmlns:r="http://schemas.openxmlformats.org/officeDocument/2006/relationships" r:id="rId2"/>
        </xdr:cNvPr>
        <xdr:cNvSpPr/>
      </xdr:nvSpPr>
      <xdr:spPr>
        <a:xfrm>
          <a:off x="14655800" y="571500"/>
          <a:ext cx="173672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68924</xdr:colOff>
      <xdr:row>3</xdr:row>
      <xdr:rowOff>11205</xdr:rowOff>
    </xdr:from>
    <xdr:to>
      <xdr:col>16</xdr:col>
      <xdr:colOff>942820</xdr:colOff>
      <xdr:row>5</xdr:row>
      <xdr:rowOff>33616</xdr:rowOff>
    </xdr:to>
    <xdr:sp>
      <xdr:nvSpPr>
        <xdr:cNvPr id="2" name="Fluxograma: Dados armazenados 10">
          <a:hlinkClick xmlns:r="http://schemas.openxmlformats.org/officeDocument/2006/relationships" r:id="rId1"/>
        </xdr:cNvPr>
        <xdr:cNvSpPr/>
      </xdr:nvSpPr>
      <xdr:spPr>
        <a:xfrm>
          <a:off x="15441930" y="582295"/>
          <a:ext cx="175958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104775</xdr:rowOff>
    </xdr:from>
    <xdr:to>
      <xdr:col>10</xdr:col>
      <xdr:colOff>227965</xdr:colOff>
      <xdr:row>10</xdr:row>
      <xdr:rowOff>0</xdr:rowOff>
    </xdr:to>
    <xdr:grpSp>
      <xdr:nvGrpSpPr>
        <xdr:cNvPr id="67364546" name="Grupo 12"/>
        <xdr:cNvGrpSpPr/>
      </xdr:nvGrpSpPr>
      <xdr:grpSpPr>
        <a:xfrm>
          <a:off x="114300" y="104775"/>
          <a:ext cx="10133965" cy="1800225"/>
          <a:chOff x="67236" y="123266"/>
          <a:chExt cx="10141323" cy="1804146"/>
        </a:xfrm>
      </xdr:grpSpPr>
      <xdr:sp>
        <xdr:nvSpPr>
          <xdr:cNvPr id="3" name="Retângulo 11"/>
          <xdr:cNvSpPr/>
        </xdr:nvSpPr>
        <xdr:spPr>
          <a:xfrm>
            <a:off x="1563653" y="123266"/>
            <a:ext cx="7434429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2"/>
          <xdr:cNvSpPr/>
        </xdr:nvSpPr>
        <xdr:spPr>
          <a:xfrm>
            <a:off x="67236" y="944200"/>
            <a:ext cx="5871292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5423837" y="963292"/>
            <a:ext cx="4784722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2017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10/09/2018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64550" name="Imagem 16"/>
          <xdr:cNvPicPr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85090</xdr:colOff>
      <xdr:row>139</xdr:row>
      <xdr:rowOff>114300</xdr:rowOff>
    </xdr:from>
    <xdr:to>
      <xdr:col>4</xdr:col>
      <xdr:colOff>734060</xdr:colOff>
      <xdr:row>163</xdr:row>
      <xdr:rowOff>209550</xdr:rowOff>
    </xdr:to>
    <xdr:graphicFrame>
      <xdr:nvGraphicFramePr>
        <xdr:cNvPr id="67372865" name="Gráfico 13"/>
        <xdr:cNvGraphicFramePr/>
      </xdr:nvGraphicFramePr>
      <xdr:xfrm>
        <a:off x="1370965" y="27860625"/>
        <a:ext cx="4697095" cy="464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304165</xdr:colOff>
      <xdr:row>139</xdr:row>
      <xdr:rowOff>152400</xdr:rowOff>
    </xdr:from>
    <xdr:to>
      <xdr:col>10</xdr:col>
      <xdr:colOff>457200</xdr:colOff>
      <xdr:row>165</xdr:row>
      <xdr:rowOff>9525</xdr:rowOff>
    </xdr:to>
    <xdr:graphicFrame>
      <xdr:nvGraphicFramePr>
        <xdr:cNvPr id="67372866" name="Gráfico 11"/>
        <xdr:cNvGraphicFramePr/>
      </xdr:nvGraphicFramePr>
      <xdr:xfrm>
        <a:off x="6571615" y="27898725"/>
        <a:ext cx="5363210" cy="48101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161925</xdr:colOff>
      <xdr:row>139</xdr:row>
      <xdr:rowOff>47625</xdr:rowOff>
    </xdr:from>
    <xdr:to>
      <xdr:col>16</xdr:col>
      <xdr:colOff>695325</xdr:colOff>
      <xdr:row>165</xdr:row>
      <xdr:rowOff>76835</xdr:rowOff>
    </xdr:to>
    <xdr:graphicFrame>
      <xdr:nvGraphicFramePr>
        <xdr:cNvPr id="67372867" name="Gráfico 14"/>
        <xdr:cNvGraphicFramePr/>
      </xdr:nvGraphicFramePr>
      <xdr:xfrm>
        <a:off x="12753975" y="27793950"/>
        <a:ext cx="5591175" cy="49822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19</xdr:col>
      <xdr:colOff>0</xdr:colOff>
      <xdr:row>3</xdr:row>
      <xdr:rowOff>19050</xdr:rowOff>
    </xdr:from>
    <xdr:to>
      <xdr:col>19</xdr:col>
      <xdr:colOff>0</xdr:colOff>
      <xdr:row>5</xdr:row>
      <xdr:rowOff>47625</xdr:rowOff>
    </xdr:to>
    <xdr:sp>
      <xdr:nvSpPr>
        <xdr:cNvPr id="2" name="Fluxograma: Dados armazenados 14">
          <a:hlinkClick xmlns:r="http://schemas.openxmlformats.org/officeDocument/2006/relationships" r:id="rId4"/>
        </xdr:cNvPr>
        <xdr:cNvSpPr>
          <a:spLocks noChangeArrowheads="1"/>
        </xdr:cNvSpPr>
      </xdr:nvSpPr>
      <xdr:spPr>
        <a:xfrm>
          <a:off x="20545425" y="590550"/>
          <a:ext cx="0" cy="409575"/>
        </a:xfrm>
        <a:prstGeom prst="flowChartOnlineStorage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8000"/>
              </a:solidFill>
              <a:latin typeface="Century Gothic" panose="020B0502020202020204"/>
            </a:rPr>
            <a:t>Página Inicial</a:t>
          </a:r>
          <a:endParaRPr lang="pt-BR" sz="1100" b="1" i="0" u="none" strike="noStrike" baseline="0">
            <a:solidFill>
              <a:srgbClr val="008000"/>
            </a:solidFill>
            <a:latin typeface="Century Gothic" panose="020B0502020202020204"/>
          </a:endParaRPr>
        </a:p>
      </xdr:txBody>
    </xdr:sp>
    <xdr:clientData/>
  </xdr:twoCellAnchor>
  <xdr:twoCellAnchor editAs="oneCell">
    <xdr:from>
      <xdr:col>17</xdr:col>
      <xdr:colOff>180800</xdr:colOff>
      <xdr:row>3</xdr:row>
      <xdr:rowOff>0</xdr:rowOff>
    </xdr:from>
    <xdr:to>
      <xdr:col>19</xdr:col>
      <xdr:colOff>0</xdr:colOff>
      <xdr:row>5</xdr:row>
      <xdr:rowOff>22411</xdr:rowOff>
    </xdr:to>
    <xdr:sp>
      <xdr:nvSpPr>
        <xdr:cNvPr id="3" name="Fluxograma: Dados armazenados 20">
          <a:hlinkClick xmlns:r="http://schemas.openxmlformats.org/officeDocument/2006/relationships" r:id="rId4"/>
        </xdr:cNvPr>
        <xdr:cNvSpPr/>
      </xdr:nvSpPr>
      <xdr:spPr>
        <a:xfrm>
          <a:off x="18801715" y="571500"/>
          <a:ext cx="174371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123825</xdr:rowOff>
    </xdr:from>
    <xdr:to>
      <xdr:col>8</xdr:col>
      <xdr:colOff>1038225</xdr:colOff>
      <xdr:row>10</xdr:row>
      <xdr:rowOff>19050</xdr:rowOff>
    </xdr:to>
    <xdr:grpSp>
      <xdr:nvGrpSpPr>
        <xdr:cNvPr id="67372870" name="Grupo 12"/>
        <xdr:cNvGrpSpPr/>
      </xdr:nvGrpSpPr>
      <xdr:grpSpPr>
        <a:xfrm>
          <a:off x="161925" y="123825"/>
          <a:ext cx="10125075" cy="1800225"/>
          <a:chOff x="67236" y="123266"/>
          <a:chExt cx="10141323" cy="1804146"/>
        </a:xfrm>
      </xdr:grpSpPr>
      <xdr:sp>
        <xdr:nvSpPr>
          <xdr:cNvPr id="4" name="Retângulo 12"/>
          <xdr:cNvSpPr/>
        </xdr:nvSpPr>
        <xdr:spPr>
          <a:xfrm>
            <a:off x="1555520" y="123266"/>
            <a:ext cx="7450963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4200"/>
            <a:ext cx="5876816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8876" y="963292"/>
            <a:ext cx="4779683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2016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10/09/2018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72874" name="Imagem 16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693283</xdr:colOff>
      <xdr:row>3</xdr:row>
      <xdr:rowOff>11205</xdr:rowOff>
    </xdr:from>
    <xdr:to>
      <xdr:col>10</xdr:col>
      <xdr:colOff>0</xdr:colOff>
      <xdr:row>5</xdr:row>
      <xdr:rowOff>33616</xdr:rowOff>
    </xdr:to>
    <xdr:sp>
      <xdr:nvSpPr>
        <xdr:cNvPr id="2" name="Fluxograma: Dados armazenados 2">
          <a:hlinkClick xmlns:r="http://schemas.openxmlformats.org/officeDocument/2006/relationships" r:id="rId1"/>
        </xdr:cNvPr>
        <xdr:cNvSpPr/>
      </xdr:nvSpPr>
      <xdr:spPr>
        <a:xfrm>
          <a:off x="14145260" y="582295"/>
          <a:ext cx="175514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4</xdr:col>
      <xdr:colOff>424180</xdr:colOff>
      <xdr:row>10</xdr:row>
      <xdr:rowOff>19050</xdr:rowOff>
    </xdr:to>
    <xdr:grpSp>
      <xdr:nvGrpSpPr>
        <xdr:cNvPr id="67354382" name="Grupo 12"/>
        <xdr:cNvGrpSpPr/>
      </xdr:nvGrpSpPr>
      <xdr:grpSpPr>
        <a:xfrm>
          <a:off x="104775" y="123825"/>
          <a:ext cx="10123805" cy="1800225"/>
          <a:chOff x="67236" y="123266"/>
          <a:chExt cx="10141323" cy="1804146"/>
        </a:xfrm>
      </xdr:grpSpPr>
      <xdr:sp>
        <xdr:nvSpPr>
          <xdr:cNvPr id="3" name="Retângulo 4"/>
          <xdr:cNvSpPr/>
        </xdr:nvSpPr>
        <xdr:spPr>
          <a:xfrm>
            <a:off x="1565061" y="123266"/>
            <a:ext cx="7431882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5"/>
          <xdr:cNvSpPr/>
        </xdr:nvSpPr>
        <xdr:spPr>
          <a:xfrm>
            <a:off x="67236" y="944200"/>
            <a:ext cx="5867275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da PROEX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Bolsas e Projetos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6"/>
          <xdr:cNvSpPr/>
        </xdr:nvSpPr>
        <xdr:spPr>
          <a:xfrm>
            <a:off x="5419336" y="963292"/>
            <a:ext cx="4789223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28/06/2023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54386" name="Imagem 16"/>
          <xdr:cNvPicPr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64770</xdr:colOff>
      <xdr:row>97</xdr:row>
      <xdr:rowOff>102235</xdr:rowOff>
    </xdr:from>
    <xdr:to>
      <xdr:col>17</xdr:col>
      <xdr:colOff>929640</xdr:colOff>
      <xdr:row>127</xdr:row>
      <xdr:rowOff>1732915</xdr:rowOff>
    </xdr:to>
    <xdr:graphicFrame>
      <xdr:nvGraphicFramePr>
        <xdr:cNvPr id="67375736" name="Gráfico 5"/>
        <xdr:cNvGraphicFramePr/>
      </xdr:nvGraphicFramePr>
      <xdr:xfrm>
        <a:off x="10294620" y="20857210"/>
        <a:ext cx="10643870" cy="67551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323215</xdr:colOff>
      <xdr:row>97</xdr:row>
      <xdr:rowOff>76835</xdr:rowOff>
    </xdr:from>
    <xdr:to>
      <xdr:col>6</xdr:col>
      <xdr:colOff>742950</xdr:colOff>
      <xdr:row>127</xdr:row>
      <xdr:rowOff>1718945</xdr:rowOff>
    </xdr:to>
    <xdr:graphicFrame>
      <xdr:nvGraphicFramePr>
        <xdr:cNvPr id="67375737" name="Gráfico 6"/>
        <xdr:cNvGraphicFramePr/>
      </xdr:nvGraphicFramePr>
      <xdr:xfrm>
        <a:off x="1218565" y="20831810"/>
        <a:ext cx="8776335" cy="6766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754915</xdr:colOff>
      <xdr:row>3</xdr:row>
      <xdr:rowOff>12700</xdr:rowOff>
    </xdr:from>
    <xdr:to>
      <xdr:col>18</xdr:col>
      <xdr:colOff>566024</xdr:colOff>
      <xdr:row>5</xdr:row>
      <xdr:rowOff>35111</xdr:rowOff>
    </xdr:to>
    <xdr:sp>
      <xdr:nvSpPr>
        <xdr:cNvPr id="2" name="Fluxograma: Dados armazenados 9">
          <a:hlinkClick xmlns:r="http://schemas.openxmlformats.org/officeDocument/2006/relationships" r:id="rId3"/>
        </xdr:cNvPr>
        <xdr:cNvSpPr/>
      </xdr:nvSpPr>
      <xdr:spPr>
        <a:xfrm>
          <a:off x="19785330" y="584200"/>
          <a:ext cx="17538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142875</xdr:colOff>
      <xdr:row>0</xdr:row>
      <xdr:rowOff>114300</xdr:rowOff>
    </xdr:from>
    <xdr:to>
      <xdr:col>7</xdr:col>
      <xdr:colOff>76200</xdr:colOff>
      <xdr:row>10</xdr:row>
      <xdr:rowOff>9525</xdr:rowOff>
    </xdr:to>
    <xdr:grpSp>
      <xdr:nvGrpSpPr>
        <xdr:cNvPr id="67375739" name="Grupo 12"/>
        <xdr:cNvGrpSpPr/>
      </xdr:nvGrpSpPr>
      <xdr:grpSpPr>
        <a:xfrm>
          <a:off x="142875" y="114300"/>
          <a:ext cx="10163175" cy="1800225"/>
          <a:chOff x="67236" y="123266"/>
          <a:chExt cx="10141323" cy="1804146"/>
        </a:xfrm>
      </xdr:grpSpPr>
      <xdr:sp>
        <xdr:nvSpPr>
          <xdr:cNvPr id="3" name="Retângulo 11"/>
          <xdr:cNvSpPr/>
        </xdr:nvSpPr>
        <xdr:spPr>
          <a:xfrm>
            <a:off x="1549941" y="123266"/>
            <a:ext cx="7461048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2"/>
          <xdr:cNvSpPr/>
        </xdr:nvSpPr>
        <xdr:spPr>
          <a:xfrm>
            <a:off x="67236" y="944200"/>
            <a:ext cx="5873793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6"/>
          <xdr:cNvSpPr/>
        </xdr:nvSpPr>
        <xdr:spPr>
          <a:xfrm>
            <a:off x="5427785" y="963292"/>
            <a:ext cx="4780774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28/04/2023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75743" name="Imagem 16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693283</xdr:colOff>
      <xdr:row>3</xdr:row>
      <xdr:rowOff>11205</xdr:rowOff>
    </xdr:from>
    <xdr:to>
      <xdr:col>15</xdr:col>
      <xdr:colOff>694764</xdr:colOff>
      <xdr:row>5</xdr:row>
      <xdr:rowOff>33616</xdr:rowOff>
    </xdr:to>
    <xdr:sp>
      <xdr:nvSpPr>
        <xdr:cNvPr id="2" name="Fluxograma: Dados armazenados 2">
          <a:hlinkClick xmlns:r="http://schemas.openxmlformats.org/officeDocument/2006/relationships" r:id="rId1"/>
        </xdr:cNvPr>
        <xdr:cNvSpPr/>
      </xdr:nvSpPr>
      <xdr:spPr>
        <a:xfrm>
          <a:off x="13837285" y="582295"/>
          <a:ext cx="175450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9</xdr:col>
      <xdr:colOff>714375</xdr:colOff>
      <xdr:row>10</xdr:row>
      <xdr:rowOff>19050</xdr:rowOff>
    </xdr:to>
    <xdr:grpSp>
      <xdr:nvGrpSpPr>
        <xdr:cNvPr id="67346374" name="Grupo 12"/>
        <xdr:cNvGrpSpPr/>
      </xdr:nvGrpSpPr>
      <xdr:grpSpPr>
        <a:xfrm>
          <a:off x="104775" y="123825"/>
          <a:ext cx="10134600" cy="1800225"/>
          <a:chOff x="67236" y="123266"/>
          <a:chExt cx="10141323" cy="1804146"/>
        </a:xfrm>
      </xdr:grpSpPr>
      <xdr:sp>
        <xdr:nvSpPr>
          <xdr:cNvPr id="3" name="Retângulo 3"/>
          <xdr:cNvSpPr/>
        </xdr:nvSpPr>
        <xdr:spPr>
          <a:xfrm>
            <a:off x="1563653" y="123266"/>
            <a:ext cx="7434429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5"/>
          <xdr:cNvSpPr/>
        </xdr:nvSpPr>
        <xdr:spPr>
          <a:xfrm>
            <a:off x="67236" y="944200"/>
            <a:ext cx="5861761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 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6"/>
          <xdr:cNvSpPr/>
        </xdr:nvSpPr>
        <xdr:spPr>
          <a:xfrm>
            <a:off x="5414306" y="963292"/>
            <a:ext cx="4794253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01/11/2022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46378" name="Imagem 16"/>
          <xdr:cNvPicPr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702808</xdr:colOff>
      <xdr:row>3</xdr:row>
      <xdr:rowOff>11205</xdr:rowOff>
    </xdr:from>
    <xdr:to>
      <xdr:col>14</xdr:col>
      <xdr:colOff>694781</xdr:colOff>
      <xdr:row>5</xdr:row>
      <xdr:rowOff>33616</xdr:rowOff>
    </xdr:to>
    <xdr:sp>
      <xdr:nvSpPr>
        <xdr:cNvPr id="2" name="Fluxograma: Dados armazenados 2">
          <a:hlinkClick xmlns:r="http://schemas.openxmlformats.org/officeDocument/2006/relationships" r:id="rId1"/>
        </xdr:cNvPr>
        <xdr:cNvSpPr/>
      </xdr:nvSpPr>
      <xdr:spPr>
        <a:xfrm>
          <a:off x="12780010" y="582295"/>
          <a:ext cx="174498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9</xdr:col>
      <xdr:colOff>799465</xdr:colOff>
      <xdr:row>10</xdr:row>
      <xdr:rowOff>19050</xdr:rowOff>
    </xdr:to>
    <xdr:grpSp>
      <xdr:nvGrpSpPr>
        <xdr:cNvPr id="67347328" name="Grupo 12"/>
        <xdr:cNvGrpSpPr/>
      </xdr:nvGrpSpPr>
      <xdr:grpSpPr>
        <a:xfrm>
          <a:off x="104775" y="123825"/>
          <a:ext cx="10143490" cy="1800225"/>
          <a:chOff x="67236" y="123266"/>
          <a:chExt cx="10141323" cy="1804146"/>
        </a:xfrm>
      </xdr:grpSpPr>
      <xdr:sp>
        <xdr:nvSpPr>
          <xdr:cNvPr id="3" name="Retângulo 4"/>
          <xdr:cNvSpPr/>
        </xdr:nvSpPr>
        <xdr:spPr>
          <a:xfrm>
            <a:off x="1562248" y="123266"/>
            <a:ext cx="7436970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5"/>
          <xdr:cNvSpPr/>
        </xdr:nvSpPr>
        <xdr:spPr>
          <a:xfrm>
            <a:off x="67236" y="944200"/>
            <a:ext cx="5865779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6"/>
          <xdr:cNvSpPr/>
        </xdr:nvSpPr>
        <xdr:spPr>
          <a:xfrm>
            <a:off x="5418807" y="963292"/>
            <a:ext cx="4789752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26/04/2022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47332" name="Imagem 16"/>
          <xdr:cNvPicPr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76960</xdr:colOff>
      <xdr:row>2</xdr:row>
      <xdr:rowOff>190499</xdr:rowOff>
    </xdr:from>
    <xdr:to>
      <xdr:col>17</xdr:col>
      <xdr:colOff>773206</xdr:colOff>
      <xdr:row>5</xdr:row>
      <xdr:rowOff>22410</xdr:rowOff>
    </xdr:to>
    <xdr:sp>
      <xdr:nvSpPr>
        <xdr:cNvPr id="2" name="Fluxograma: Dados armazenados 2">
          <a:hlinkClick xmlns:r="http://schemas.openxmlformats.org/officeDocument/2006/relationships" r:id="rId3"/>
        </xdr:cNvPr>
        <xdr:cNvSpPr/>
      </xdr:nvSpPr>
      <xdr:spPr>
        <a:xfrm>
          <a:off x="16745585" y="570865"/>
          <a:ext cx="1753235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9</xdr:col>
      <xdr:colOff>66675</xdr:colOff>
      <xdr:row>10</xdr:row>
      <xdr:rowOff>19050</xdr:rowOff>
    </xdr:to>
    <xdr:grpSp>
      <xdr:nvGrpSpPr>
        <xdr:cNvPr id="67356666" name="Grupo 12"/>
        <xdr:cNvGrpSpPr/>
      </xdr:nvGrpSpPr>
      <xdr:grpSpPr>
        <a:xfrm>
          <a:off x="104775" y="123825"/>
          <a:ext cx="10163175" cy="1800225"/>
          <a:chOff x="67236" y="123266"/>
          <a:chExt cx="10141323" cy="1804146"/>
        </a:xfrm>
      </xdr:grpSpPr>
      <xdr:sp>
        <xdr:nvSpPr>
          <xdr:cNvPr id="3" name="Retângulo 3"/>
          <xdr:cNvSpPr/>
        </xdr:nvSpPr>
        <xdr:spPr>
          <a:xfrm>
            <a:off x="1559446" y="123266"/>
            <a:ext cx="7442039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5"/>
          <xdr:cNvSpPr/>
        </xdr:nvSpPr>
        <xdr:spPr>
          <a:xfrm>
            <a:off x="67236" y="944200"/>
            <a:ext cx="5873793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6"/>
          <xdr:cNvSpPr/>
        </xdr:nvSpPr>
        <xdr:spPr>
          <a:xfrm>
            <a:off x="5427785" y="963292"/>
            <a:ext cx="4780774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12/07/2022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56670" name="Imagem 16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2</xdr:col>
      <xdr:colOff>46990</xdr:colOff>
      <xdr:row>169</xdr:row>
      <xdr:rowOff>121285</xdr:rowOff>
    </xdr:from>
    <xdr:to>
      <xdr:col>7</xdr:col>
      <xdr:colOff>878205</xdr:colOff>
      <xdr:row>187</xdr:row>
      <xdr:rowOff>142240</xdr:rowOff>
    </xdr:to>
    <xdr:graphicFrame>
      <xdr:nvGraphicFramePr>
        <xdr:cNvPr id="67356671" name="Gráfico 6"/>
        <xdr:cNvGraphicFramePr/>
      </xdr:nvGraphicFramePr>
      <xdr:xfrm>
        <a:off x="1228090" y="32696785"/>
        <a:ext cx="8003540" cy="34499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117475</xdr:colOff>
      <xdr:row>169</xdr:row>
      <xdr:rowOff>57150</xdr:rowOff>
    </xdr:from>
    <xdr:to>
      <xdr:col>16</xdr:col>
      <xdr:colOff>772160</xdr:colOff>
      <xdr:row>187</xdr:row>
      <xdr:rowOff>119380</xdr:rowOff>
    </xdr:to>
    <xdr:graphicFrame>
      <xdr:nvGraphicFramePr>
        <xdr:cNvPr id="67386368" name="Gráfico 6"/>
        <xdr:cNvGraphicFramePr/>
      </xdr:nvGraphicFramePr>
      <xdr:xfrm>
        <a:off x="9394825" y="32632650"/>
        <a:ext cx="8046085" cy="34912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76960</xdr:colOff>
      <xdr:row>2</xdr:row>
      <xdr:rowOff>190499</xdr:rowOff>
    </xdr:from>
    <xdr:to>
      <xdr:col>13</xdr:col>
      <xdr:colOff>773206</xdr:colOff>
      <xdr:row>5</xdr:row>
      <xdr:rowOff>22410</xdr:rowOff>
    </xdr:to>
    <xdr:sp>
      <xdr:nvSpPr>
        <xdr:cNvPr id="2" name="Fluxograma: Dados armazenados 2">
          <a:hlinkClick xmlns:r="http://schemas.openxmlformats.org/officeDocument/2006/relationships" r:id="rId3"/>
        </xdr:cNvPr>
        <xdr:cNvSpPr/>
      </xdr:nvSpPr>
      <xdr:spPr>
        <a:xfrm>
          <a:off x="14367510" y="570865"/>
          <a:ext cx="1753235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7</xdr:col>
      <xdr:colOff>597535</xdr:colOff>
      <xdr:row>10</xdr:row>
      <xdr:rowOff>31750</xdr:rowOff>
    </xdr:to>
    <xdr:grpSp>
      <xdr:nvGrpSpPr>
        <xdr:cNvPr id="67357690" name="Grupo 12"/>
        <xdr:cNvGrpSpPr/>
      </xdr:nvGrpSpPr>
      <xdr:grpSpPr>
        <a:xfrm>
          <a:off x="104775" y="123825"/>
          <a:ext cx="10163810" cy="1812925"/>
          <a:chOff x="67236" y="123266"/>
          <a:chExt cx="10141323" cy="1816874"/>
        </a:xfrm>
      </xdr:grpSpPr>
      <xdr:sp>
        <xdr:nvSpPr>
          <xdr:cNvPr id="3" name="Retângulo 3"/>
          <xdr:cNvSpPr/>
        </xdr:nvSpPr>
        <xdr:spPr>
          <a:xfrm>
            <a:off x="1560845" y="123266"/>
            <a:ext cx="7439507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5"/>
          <xdr:cNvSpPr/>
        </xdr:nvSpPr>
        <xdr:spPr>
          <a:xfrm>
            <a:off x="67236" y="956928"/>
            <a:ext cx="5869790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 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6"/>
          <xdr:cNvSpPr/>
        </xdr:nvSpPr>
        <xdr:spPr>
          <a:xfrm>
            <a:off x="5423301" y="963292"/>
            <a:ext cx="4785258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04/04/2023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57694" name="Imagem 16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2</xdr:col>
      <xdr:colOff>351790</xdr:colOff>
      <xdr:row>166</xdr:row>
      <xdr:rowOff>85725</xdr:rowOff>
    </xdr:from>
    <xdr:to>
      <xdr:col>4</xdr:col>
      <xdr:colOff>1099185</xdr:colOff>
      <xdr:row>181</xdr:row>
      <xdr:rowOff>180340</xdr:rowOff>
    </xdr:to>
    <xdr:graphicFrame>
      <xdr:nvGraphicFramePr>
        <xdr:cNvPr id="67357695" name="Gráfico 6"/>
        <xdr:cNvGraphicFramePr/>
      </xdr:nvGraphicFramePr>
      <xdr:xfrm>
        <a:off x="1418590" y="31616650"/>
        <a:ext cx="5751195" cy="2809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166</xdr:row>
      <xdr:rowOff>29210</xdr:rowOff>
    </xdr:from>
    <xdr:to>
      <xdr:col>10</xdr:col>
      <xdr:colOff>471170</xdr:colOff>
      <xdr:row>181</xdr:row>
      <xdr:rowOff>83185</xdr:rowOff>
    </xdr:to>
    <xdr:graphicFrame>
      <xdr:nvGraphicFramePr>
        <xdr:cNvPr id="67387392" name="Gráfico 6"/>
        <xdr:cNvGraphicFramePr/>
      </xdr:nvGraphicFramePr>
      <xdr:xfrm>
        <a:off x="7632700" y="31560135"/>
        <a:ext cx="5281295" cy="2768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76960</xdr:colOff>
      <xdr:row>2</xdr:row>
      <xdr:rowOff>190499</xdr:rowOff>
    </xdr:from>
    <xdr:to>
      <xdr:col>17</xdr:col>
      <xdr:colOff>773206</xdr:colOff>
      <xdr:row>5</xdr:row>
      <xdr:rowOff>22410</xdr:rowOff>
    </xdr:to>
    <xdr:sp>
      <xdr:nvSpPr>
        <xdr:cNvPr id="2" name="Fluxograma: Dados armazenados 2">
          <a:hlinkClick xmlns:r="http://schemas.openxmlformats.org/officeDocument/2006/relationships" r:id="rId3"/>
        </xdr:cNvPr>
        <xdr:cNvSpPr/>
      </xdr:nvSpPr>
      <xdr:spPr>
        <a:xfrm>
          <a:off x="14973935" y="570865"/>
          <a:ext cx="1753235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10</xdr:col>
      <xdr:colOff>228600</xdr:colOff>
      <xdr:row>10</xdr:row>
      <xdr:rowOff>19050</xdr:rowOff>
    </xdr:to>
    <xdr:grpSp>
      <xdr:nvGrpSpPr>
        <xdr:cNvPr id="67378597" name="Grupo 12"/>
        <xdr:cNvGrpSpPr/>
      </xdr:nvGrpSpPr>
      <xdr:grpSpPr>
        <a:xfrm>
          <a:off x="104775" y="123825"/>
          <a:ext cx="10163175" cy="1800225"/>
          <a:chOff x="67236" y="123266"/>
          <a:chExt cx="10141323" cy="1804146"/>
        </a:xfrm>
      </xdr:grpSpPr>
      <xdr:sp>
        <xdr:nvSpPr>
          <xdr:cNvPr id="3" name="Retângulo 3"/>
          <xdr:cNvSpPr/>
        </xdr:nvSpPr>
        <xdr:spPr>
          <a:xfrm>
            <a:off x="1559446" y="123266"/>
            <a:ext cx="7442039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5"/>
          <xdr:cNvSpPr/>
        </xdr:nvSpPr>
        <xdr:spPr>
          <a:xfrm>
            <a:off x="67236" y="944200"/>
            <a:ext cx="5864289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6"/>
          <xdr:cNvSpPr/>
        </xdr:nvSpPr>
        <xdr:spPr>
          <a:xfrm>
            <a:off x="5418281" y="963292"/>
            <a:ext cx="4790278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12/09/2022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78601" name="Imagem 16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2</xdr:col>
      <xdr:colOff>26035</xdr:colOff>
      <xdr:row>160</xdr:row>
      <xdr:rowOff>50800</xdr:rowOff>
    </xdr:from>
    <xdr:to>
      <xdr:col>7</xdr:col>
      <xdr:colOff>733425</xdr:colOff>
      <xdr:row>178</xdr:row>
      <xdr:rowOff>158750</xdr:rowOff>
    </xdr:to>
    <xdr:graphicFrame>
      <xdr:nvGraphicFramePr>
        <xdr:cNvPr id="67378602" name="Gráfico 6"/>
        <xdr:cNvGraphicFramePr/>
      </xdr:nvGraphicFramePr>
      <xdr:xfrm>
        <a:off x="1207135" y="30702250"/>
        <a:ext cx="7136765" cy="3879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85090</xdr:colOff>
      <xdr:row>160</xdr:row>
      <xdr:rowOff>32385</xdr:rowOff>
    </xdr:from>
    <xdr:to>
      <xdr:col>16</xdr:col>
      <xdr:colOff>969645</xdr:colOff>
      <xdr:row>178</xdr:row>
      <xdr:rowOff>163830</xdr:rowOff>
    </xdr:to>
    <xdr:graphicFrame>
      <xdr:nvGraphicFramePr>
        <xdr:cNvPr id="67378603" name="Gráfico 6"/>
        <xdr:cNvGraphicFramePr/>
      </xdr:nvGraphicFramePr>
      <xdr:xfrm>
        <a:off x="8505190" y="30683835"/>
        <a:ext cx="7361555" cy="39033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76960</xdr:colOff>
      <xdr:row>2</xdr:row>
      <xdr:rowOff>190499</xdr:rowOff>
    </xdr:from>
    <xdr:to>
      <xdr:col>17</xdr:col>
      <xdr:colOff>620806</xdr:colOff>
      <xdr:row>5</xdr:row>
      <xdr:rowOff>22410</xdr:rowOff>
    </xdr:to>
    <xdr:sp>
      <xdr:nvSpPr>
        <xdr:cNvPr id="2" name="Fluxograma: Dados armazenados 2">
          <a:hlinkClick xmlns:r="http://schemas.openxmlformats.org/officeDocument/2006/relationships" r:id="rId3"/>
        </xdr:cNvPr>
        <xdr:cNvSpPr/>
      </xdr:nvSpPr>
      <xdr:spPr>
        <a:xfrm>
          <a:off x="19660235" y="570865"/>
          <a:ext cx="174371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8</xdr:col>
      <xdr:colOff>276860</xdr:colOff>
      <xdr:row>10</xdr:row>
      <xdr:rowOff>19050</xdr:rowOff>
    </xdr:to>
    <xdr:grpSp>
      <xdr:nvGrpSpPr>
        <xdr:cNvPr id="67358714" name="Grupo 12"/>
        <xdr:cNvGrpSpPr/>
      </xdr:nvGrpSpPr>
      <xdr:grpSpPr>
        <a:xfrm>
          <a:off x="104775" y="123825"/>
          <a:ext cx="10154285" cy="1800225"/>
          <a:chOff x="67236" y="123266"/>
          <a:chExt cx="10141323" cy="1804146"/>
        </a:xfrm>
      </xdr:grpSpPr>
      <xdr:sp>
        <xdr:nvSpPr>
          <xdr:cNvPr id="3" name="Retângulo 3"/>
          <xdr:cNvSpPr/>
        </xdr:nvSpPr>
        <xdr:spPr>
          <a:xfrm>
            <a:off x="1559446" y="123266"/>
            <a:ext cx="7442039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5"/>
          <xdr:cNvSpPr/>
        </xdr:nvSpPr>
        <xdr:spPr>
          <a:xfrm>
            <a:off x="67236" y="944200"/>
            <a:ext cx="5864289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 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6"/>
          <xdr:cNvSpPr/>
        </xdr:nvSpPr>
        <xdr:spPr>
          <a:xfrm>
            <a:off x="5418281" y="963292"/>
            <a:ext cx="4790278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26/04/2023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58718" name="Imagem 16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2</xdr:col>
      <xdr:colOff>180975</xdr:colOff>
      <xdr:row>134</xdr:row>
      <xdr:rowOff>64770</xdr:rowOff>
    </xdr:from>
    <xdr:to>
      <xdr:col>7</xdr:col>
      <xdr:colOff>1104900</xdr:colOff>
      <xdr:row>151</xdr:row>
      <xdr:rowOff>57150</xdr:rowOff>
    </xdr:to>
    <xdr:graphicFrame>
      <xdr:nvGraphicFramePr>
        <xdr:cNvPr id="67358719" name="Gráfico 6"/>
        <xdr:cNvGraphicFramePr/>
      </xdr:nvGraphicFramePr>
      <xdr:xfrm>
        <a:off x="1362075" y="25925145"/>
        <a:ext cx="8524875" cy="3434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84455</xdr:colOff>
      <xdr:row>133</xdr:row>
      <xdr:rowOff>55880</xdr:rowOff>
    </xdr:from>
    <xdr:to>
      <xdr:col>16</xdr:col>
      <xdr:colOff>996315</xdr:colOff>
      <xdr:row>150</xdr:row>
      <xdr:rowOff>2540</xdr:rowOff>
    </xdr:to>
    <xdr:graphicFrame>
      <xdr:nvGraphicFramePr>
        <xdr:cNvPr id="67388416" name="Gráfico 6"/>
        <xdr:cNvGraphicFramePr/>
      </xdr:nvGraphicFramePr>
      <xdr:xfrm>
        <a:off x="10066655" y="25725755"/>
        <a:ext cx="10513060" cy="3388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314325</xdr:colOff>
      <xdr:row>171</xdr:row>
      <xdr:rowOff>104775</xdr:rowOff>
    </xdr:from>
    <xdr:to>
      <xdr:col>8</xdr:col>
      <xdr:colOff>200025</xdr:colOff>
      <xdr:row>198</xdr:row>
      <xdr:rowOff>152400</xdr:rowOff>
    </xdr:to>
    <xdr:graphicFrame>
      <xdr:nvGraphicFramePr>
        <xdr:cNvPr id="67369850" name="Gráfico 9"/>
        <xdr:cNvGraphicFramePr/>
      </xdr:nvGraphicFramePr>
      <xdr:xfrm>
        <a:off x="990600" y="32710120"/>
        <a:ext cx="6343650" cy="46767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90805</xdr:colOff>
      <xdr:row>201</xdr:row>
      <xdr:rowOff>37465</xdr:rowOff>
    </xdr:from>
    <xdr:to>
      <xdr:col>13</xdr:col>
      <xdr:colOff>526415</xdr:colOff>
      <xdr:row>248</xdr:row>
      <xdr:rowOff>91440</xdr:rowOff>
    </xdr:to>
    <xdr:graphicFrame>
      <xdr:nvGraphicFramePr>
        <xdr:cNvPr id="67369851" name="Gráfico 11"/>
        <xdr:cNvGraphicFramePr/>
      </xdr:nvGraphicFramePr>
      <xdr:xfrm>
        <a:off x="767080" y="38132385"/>
        <a:ext cx="9846310" cy="7664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180975</xdr:colOff>
      <xdr:row>171</xdr:row>
      <xdr:rowOff>127635</xdr:rowOff>
    </xdr:from>
    <xdr:to>
      <xdr:col>20</xdr:col>
      <xdr:colOff>180975</xdr:colOff>
      <xdr:row>199</xdr:row>
      <xdr:rowOff>53340</xdr:rowOff>
    </xdr:to>
    <xdr:graphicFrame>
      <xdr:nvGraphicFramePr>
        <xdr:cNvPr id="67369852" name="Gráfico 12"/>
        <xdr:cNvGraphicFramePr/>
      </xdr:nvGraphicFramePr>
      <xdr:xfrm>
        <a:off x="9086850" y="32732980"/>
        <a:ext cx="5314950" cy="47167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43</xdr:col>
      <xdr:colOff>78640</xdr:colOff>
      <xdr:row>3</xdr:row>
      <xdr:rowOff>11207</xdr:rowOff>
    </xdr:from>
    <xdr:to>
      <xdr:col>45</xdr:col>
      <xdr:colOff>453141</xdr:colOff>
      <xdr:row>5</xdr:row>
      <xdr:rowOff>33618</xdr:rowOff>
    </xdr:to>
    <xdr:sp>
      <xdr:nvSpPr>
        <xdr:cNvPr id="2" name="Fluxograma: Dados armazenados 12">
          <a:hlinkClick xmlns:r="http://schemas.openxmlformats.org/officeDocument/2006/relationships" r:id="rId4"/>
        </xdr:cNvPr>
        <xdr:cNvSpPr/>
      </xdr:nvSpPr>
      <xdr:spPr>
        <a:xfrm>
          <a:off x="27881580" y="582295"/>
          <a:ext cx="176720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13</xdr:col>
      <xdr:colOff>133350</xdr:colOff>
      <xdr:row>10</xdr:row>
      <xdr:rowOff>9525</xdr:rowOff>
    </xdr:to>
    <xdr:grpSp>
      <xdr:nvGrpSpPr>
        <xdr:cNvPr id="67369854" name="Grupo 12"/>
        <xdr:cNvGrpSpPr/>
      </xdr:nvGrpSpPr>
      <xdr:grpSpPr>
        <a:xfrm>
          <a:off x="114300" y="114300"/>
          <a:ext cx="10106025" cy="1800225"/>
          <a:chOff x="67236" y="123266"/>
          <a:chExt cx="10141323" cy="1804146"/>
        </a:xfrm>
      </xdr:grpSpPr>
      <xdr:sp>
        <xdr:nvSpPr>
          <xdr:cNvPr id="3" name="Retângulo 15"/>
          <xdr:cNvSpPr/>
        </xdr:nvSpPr>
        <xdr:spPr>
          <a:xfrm>
            <a:off x="1548768" y="123266"/>
            <a:ext cx="7455450" cy="8400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1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Universidade</a:t>
            </a: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 Federal da Grande Dourados - UFGD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  <a:p>
            <a:pPr algn="l">
              <a:lnSpc>
                <a:spcPts val="1100"/>
              </a:lnSpc>
            </a:pPr>
            <a:r>
              <a:rPr lang="pt-BR" sz="11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2" charset="0"/>
                <a:cs typeface="Arial" panose="020B0604020202020204" pitchFamily="7" charset="0"/>
              </a:rPr>
              <a:t>Coordenadoria de Planejamento  - COPLAN</a:t>
            </a:r>
            <a:endParaRPr lang="pt-BR" sz="11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2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6"/>
          <xdr:cNvSpPr/>
        </xdr:nvSpPr>
        <xdr:spPr>
          <a:xfrm>
            <a:off x="67236" y="944200"/>
            <a:ext cx="5878335" cy="9832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da PROEX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7"/>
          <xdr:cNvSpPr/>
        </xdr:nvSpPr>
        <xdr:spPr>
          <a:xfrm>
            <a:off x="5429425" y="963292"/>
            <a:ext cx="4779134" cy="525016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1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16/05/2023</a:t>
            </a:r>
            <a:endParaRPr lang="pt-BR" sz="11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7369858" name="Imagem 16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ILEU\Indicadores-UFGD\PROAP\COPLAN\1_PADRONIZA&#199;&#195;O_NOVA%20METODOLOGIA_agosto_2016\4_Agenda_Setorias\13_Agenda%20COPLAN%20GERAL_final_26-06-17%20-%20C&#243;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Users\ROZIMA~1\AppData\Local\Temp\RELAT&#211;RIO%20MOBILIDADE%20INTERNACIONAL%20-%20SECAC%20-%20201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621"/>
  <sheetViews>
    <sheetView showRowColHeaders="0" tabSelected="1" zoomScale="75" zoomScaleNormal="75" zoomScaleSheetLayoutView="60" workbookViewId="0">
      <selection activeCell="N52" sqref="N52"/>
    </sheetView>
  </sheetViews>
  <sheetFormatPr defaultColWidth="0" defaultRowHeight="10" customHeight="1" zeroHeight="1"/>
  <cols>
    <col min="1" max="17" width="9.14285714285714" style="1" customWidth="1"/>
    <col min="18" max="18" width="4.42857142857143" style="1" customWidth="1"/>
    <col min="19" max="19" width="4" style="469" customWidth="1"/>
    <col min="20" max="16384" width="9.14285714285714" style="469" hidden="1"/>
  </cols>
  <sheetData>
    <row r="1" ht="15" spans="1:19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2"/>
    </row>
    <row r="2" ht="15" spans="1:19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2"/>
    </row>
    <row r="3" ht="15" spans="1:19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2"/>
    </row>
    <row r="4" ht="15" spans="1:19">
      <c r="A4" s="470"/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2"/>
    </row>
    <row r="5" ht="15" spans="1:19">
      <c r="A5" s="470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2"/>
    </row>
    <row r="6" ht="15" spans="18:19">
      <c r="R6" s="471"/>
      <c r="S6" s="472"/>
    </row>
    <row r="7" ht="15" spans="18:19">
      <c r="R7" s="471"/>
      <c r="S7" s="472"/>
    </row>
    <row r="8" ht="15" spans="18:19">
      <c r="R8" s="471"/>
      <c r="S8" s="472"/>
    </row>
    <row r="9" ht="15" spans="18:19">
      <c r="R9" s="471"/>
      <c r="S9" s="472"/>
    </row>
    <row r="10" ht="15" spans="18:19">
      <c r="R10" s="471"/>
      <c r="S10" s="473"/>
    </row>
    <row r="11" ht="12.75" spans="1:19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474"/>
      <c r="S11" s="473"/>
    </row>
    <row r="12" ht="12.75" spans="1:19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474"/>
      <c r="S12" s="473"/>
    </row>
    <row r="13" ht="12.75" spans="1:19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474"/>
      <c r="S13" s="473"/>
    </row>
    <row r="14" ht="12.75" spans="1:19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474"/>
      <c r="S14" s="475"/>
    </row>
    <row r="15" ht="12.75" spans="1:19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474"/>
      <c r="S15" s="475"/>
    </row>
    <row r="16" ht="12.75" spans="1:19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474"/>
      <c r="S16" s="475"/>
    </row>
    <row r="17" ht="12.75" spans="1:19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474"/>
      <c r="S17" s="475"/>
    </row>
    <row r="18" ht="12.75" spans="1:19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474"/>
      <c r="S18" s="476"/>
    </row>
    <row r="19" ht="12.75" spans="1:19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474"/>
      <c r="S19" s="476"/>
    </row>
    <row r="20" ht="12.75" spans="1:19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474"/>
      <c r="S20" s="476"/>
    </row>
    <row r="21" ht="12.75" spans="1:19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474"/>
      <c r="S21" s="476"/>
    </row>
    <row r="22" ht="12.75" spans="1:19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474"/>
      <c r="S22" s="477"/>
    </row>
    <row r="23" ht="12.75" spans="1:19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474"/>
      <c r="S23" s="477"/>
    </row>
    <row r="24" ht="12.75" spans="1:19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474"/>
      <c r="S24" s="477"/>
    </row>
    <row r="25" ht="12.75" spans="1:19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474"/>
      <c r="S25" s="477"/>
    </row>
    <row r="26" ht="12.75" spans="1:19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474"/>
      <c r="S26" s="478"/>
    </row>
    <row r="27" ht="12.75" spans="1:19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474"/>
      <c r="S27" s="478"/>
    </row>
    <row r="28" ht="12.75" spans="1:19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474"/>
      <c r="S28" s="478"/>
    </row>
    <row r="29" ht="12.75" spans="1:19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474"/>
      <c r="S29" s="478"/>
    </row>
    <row r="30" ht="12.75" spans="1:19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474"/>
      <c r="S30" s="479"/>
    </row>
    <row r="31" ht="12.75" spans="1:19">
      <c r="A31" s="247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474"/>
      <c r="S31" s="479"/>
    </row>
    <row r="32" ht="12.75" spans="1:19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474"/>
      <c r="S32" s="479"/>
    </row>
    <row r="33" ht="12.75" spans="1:19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474"/>
      <c r="S33" s="479"/>
    </row>
    <row r="34" ht="12.75" spans="1:19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474"/>
      <c r="S34" s="479"/>
    </row>
    <row r="35" ht="12.75" spans="1:19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474"/>
      <c r="S35" s="479"/>
    </row>
    <row r="36" ht="12.75" spans="1:19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474"/>
      <c r="S36" s="479"/>
    </row>
    <row r="37" ht="12.75" spans="1:19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474"/>
      <c r="S37" s="480"/>
    </row>
    <row r="38" ht="12.75" spans="1:19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474"/>
      <c r="S38" s="480"/>
    </row>
    <row r="39" ht="12.75" spans="1:19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474"/>
      <c r="S39" s="480"/>
    </row>
    <row r="40" ht="12.75" spans="1:19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474"/>
      <c r="S40" s="480"/>
    </row>
    <row r="41" ht="12.75" spans="1:19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474"/>
      <c r="S41" s="480"/>
    </row>
    <row r="42" ht="12.75" spans="1:19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474"/>
      <c r="S42" s="480"/>
    </row>
    <row r="43" ht="12.75" spans="1:19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474"/>
      <c r="S43" s="480"/>
    </row>
    <row r="44" ht="12.75" spans="1:19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474"/>
      <c r="S44" s="480"/>
    </row>
    <row r="45" ht="12.75" spans="1:19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474"/>
      <c r="S45" s="480"/>
    </row>
    <row r="46" ht="12.75" spans="1:19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474"/>
      <c r="S46" s="480"/>
    </row>
    <row r="47" ht="12.75" spans="1:19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474"/>
      <c r="S47" s="480"/>
    </row>
    <row r="48" ht="12.75" spans="1:19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474"/>
      <c r="S48" s="480"/>
    </row>
    <row r="49" ht="12.75" spans="1:19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474"/>
      <c r="S49" s="480"/>
    </row>
    <row r="50" ht="12.75" spans="1:19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474"/>
      <c r="S50" s="480"/>
    </row>
    <row r="51" ht="12.75" spans="1:19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474"/>
      <c r="S51" s="480"/>
    </row>
    <row r="52" spans="19:19">
      <c r="S52" s="480"/>
    </row>
    <row r="53" ht="15" customHeight="1" spans="19:19">
      <c r="S53" s="480"/>
    </row>
    <row r="54" ht="15" customHeight="1" spans="19:19">
      <c r="S54" s="480"/>
    </row>
    <row r="55" ht="15" customHeight="1" spans="19:19">
      <c r="S55" s="480"/>
    </row>
    <row r="56" ht="15" customHeight="1" spans="19:19">
      <c r="S56" s="480"/>
    </row>
    <row r="57" ht="15" customHeight="1" spans="19:19">
      <c r="S57" s="480"/>
    </row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27491" hidden="1" customHeight="1" spans="1:18">
      <c r="A27491" s="481"/>
      <c r="B27491" s="481"/>
      <c r="C27491" s="481"/>
      <c r="D27491" s="481"/>
      <c r="E27491" s="481"/>
      <c r="F27491" s="481"/>
      <c r="G27491" s="481"/>
      <c r="H27491" s="481"/>
      <c r="I27491" s="481"/>
      <c r="J27491" s="481"/>
      <c r="K27491" s="481"/>
      <c r="L27491" s="481"/>
      <c r="M27491" s="481"/>
      <c r="N27491" s="481"/>
      <c r="O27491" s="481"/>
      <c r="P27491" s="481"/>
      <c r="Q27491" s="481"/>
      <c r="R27491" s="481"/>
    </row>
    <row r="27492" hidden="1" customHeight="1" spans="1:18">
      <c r="A27492" s="481"/>
      <c r="B27492" s="481"/>
      <c r="C27492" s="481"/>
      <c r="D27492" s="481"/>
      <c r="E27492" s="481"/>
      <c r="F27492" s="481"/>
      <c r="G27492" s="481"/>
      <c r="H27492" s="481"/>
      <c r="I27492" s="481"/>
      <c r="J27492" s="481"/>
      <c r="K27492" s="481"/>
      <c r="L27492" s="481"/>
      <c r="M27492" s="481"/>
      <c r="N27492" s="481"/>
      <c r="O27492" s="481"/>
      <c r="P27492" s="481"/>
      <c r="Q27492" s="481"/>
      <c r="R27492" s="481"/>
    </row>
    <row r="27493" hidden="1" customHeight="1" spans="1:18">
      <c r="A27493" s="481"/>
      <c r="B27493" s="481"/>
      <c r="C27493" s="481"/>
      <c r="D27493" s="481"/>
      <c r="E27493" s="481"/>
      <c r="F27493" s="481"/>
      <c r="G27493" s="481"/>
      <c r="H27493" s="481"/>
      <c r="I27493" s="481"/>
      <c r="J27493" s="481"/>
      <c r="K27493" s="481"/>
      <c r="L27493" s="481"/>
      <c r="M27493" s="481"/>
      <c r="N27493" s="481"/>
      <c r="O27493" s="481"/>
      <c r="P27493" s="481"/>
      <c r="Q27493" s="481"/>
      <c r="R27493" s="481"/>
    </row>
    <row r="27494" hidden="1" customHeight="1" spans="1:18">
      <c r="A27494" s="481"/>
      <c r="B27494" s="481"/>
      <c r="C27494" s="481"/>
      <c r="D27494" s="481"/>
      <c r="E27494" s="481"/>
      <c r="F27494" s="481"/>
      <c r="G27494" s="481"/>
      <c r="H27494" s="481"/>
      <c r="I27494" s="481"/>
      <c r="J27494" s="481"/>
      <c r="K27494" s="481"/>
      <c r="L27494" s="481"/>
      <c r="M27494" s="481"/>
      <c r="N27494" s="481"/>
      <c r="O27494" s="481"/>
      <c r="P27494" s="481"/>
      <c r="Q27494" s="481"/>
      <c r="R27494" s="481"/>
    </row>
    <row r="27495" hidden="1" customHeight="1" spans="1:18">
      <c r="A27495" s="481"/>
      <c r="B27495" s="481"/>
      <c r="C27495" s="481"/>
      <c r="D27495" s="481"/>
      <c r="E27495" s="481"/>
      <c r="F27495" s="481"/>
      <c r="G27495" s="481"/>
      <c r="H27495" s="481"/>
      <c r="I27495" s="481"/>
      <c r="J27495" s="481"/>
      <c r="K27495" s="481"/>
      <c r="L27495" s="481"/>
      <c r="M27495" s="481"/>
      <c r="N27495" s="481"/>
      <c r="O27495" s="481"/>
      <c r="P27495" s="481"/>
      <c r="Q27495" s="481"/>
      <c r="R27495" s="481"/>
    </row>
    <row r="27496" hidden="1" customHeight="1" spans="1:18">
      <c r="A27496" s="481"/>
      <c r="B27496" s="481"/>
      <c r="C27496" s="481"/>
      <c r="D27496" s="481"/>
      <c r="E27496" s="481"/>
      <c r="F27496" s="481"/>
      <c r="G27496" s="481"/>
      <c r="H27496" s="481"/>
      <c r="I27496" s="481"/>
      <c r="J27496" s="481"/>
      <c r="K27496" s="481"/>
      <c r="L27496" s="481"/>
      <c r="M27496" s="481"/>
      <c r="N27496" s="481"/>
      <c r="O27496" s="481"/>
      <c r="P27496" s="481"/>
      <c r="Q27496" s="481"/>
      <c r="R27496" s="481"/>
    </row>
    <row r="27497" hidden="1" customHeight="1" spans="1:18">
      <c r="A27497" s="481"/>
      <c r="B27497" s="481"/>
      <c r="C27497" s="481"/>
      <c r="D27497" s="481"/>
      <c r="E27497" s="481"/>
      <c r="F27497" s="481"/>
      <c r="G27497" s="481"/>
      <c r="H27497" s="481"/>
      <c r="I27497" s="481"/>
      <c r="J27497" s="481"/>
      <c r="K27497" s="481"/>
      <c r="L27497" s="481"/>
      <c r="M27497" s="481"/>
      <c r="N27497" s="481"/>
      <c r="O27497" s="481"/>
      <c r="P27497" s="481"/>
      <c r="Q27497" s="481"/>
      <c r="R27497" s="481"/>
    </row>
    <row r="27498" hidden="1" customHeight="1" spans="1:18">
      <c r="A27498" s="481"/>
      <c r="B27498" s="481"/>
      <c r="C27498" s="481"/>
      <c r="D27498" s="481"/>
      <c r="E27498" s="481"/>
      <c r="F27498" s="481"/>
      <c r="G27498" s="481"/>
      <c r="H27498" s="481"/>
      <c r="I27498" s="481"/>
      <c r="J27498" s="481"/>
      <c r="K27498" s="481"/>
      <c r="L27498" s="481"/>
      <c r="M27498" s="481"/>
      <c r="N27498" s="481"/>
      <c r="O27498" s="481"/>
      <c r="P27498" s="481"/>
      <c r="Q27498" s="481"/>
      <c r="R27498" s="481"/>
    </row>
    <row r="27499" hidden="1" customHeight="1" spans="1:18">
      <c r="A27499" s="481"/>
      <c r="B27499" s="481"/>
      <c r="C27499" s="481"/>
      <c r="D27499" s="481"/>
      <c r="E27499" s="481"/>
      <c r="F27499" s="481"/>
      <c r="G27499" s="481"/>
      <c r="H27499" s="481"/>
      <c r="I27499" s="481"/>
      <c r="J27499" s="481"/>
      <c r="K27499" s="481"/>
      <c r="L27499" s="481"/>
      <c r="M27499" s="481"/>
      <c r="N27499" s="481"/>
      <c r="O27499" s="481"/>
      <c r="P27499" s="481"/>
      <c r="Q27499" s="481"/>
      <c r="R27499" s="481"/>
    </row>
    <row r="27500" hidden="1" customHeight="1" spans="1:18">
      <c r="A27500" s="481"/>
      <c r="B27500" s="481"/>
      <c r="C27500" s="481"/>
      <c r="D27500" s="481"/>
      <c r="E27500" s="481"/>
      <c r="F27500" s="481"/>
      <c r="G27500" s="481"/>
      <c r="H27500" s="481"/>
      <c r="I27500" s="481"/>
      <c r="J27500" s="481"/>
      <c r="K27500" s="481"/>
      <c r="L27500" s="481"/>
      <c r="M27500" s="481"/>
      <c r="N27500" s="481"/>
      <c r="O27500" s="481"/>
      <c r="P27500" s="481"/>
      <c r="Q27500" s="481"/>
      <c r="R27500" s="481"/>
    </row>
    <row r="27501" hidden="1" customHeight="1" spans="1:18">
      <c r="A27501" s="481"/>
      <c r="B27501" s="481"/>
      <c r="C27501" s="481"/>
      <c r="D27501" s="481"/>
      <c r="E27501" s="481"/>
      <c r="F27501" s="481"/>
      <c r="G27501" s="481"/>
      <c r="H27501" s="481"/>
      <c r="I27501" s="481"/>
      <c r="J27501" s="481"/>
      <c r="K27501" s="481"/>
      <c r="L27501" s="481"/>
      <c r="M27501" s="481"/>
      <c r="N27501" s="481"/>
      <c r="O27501" s="481"/>
      <c r="P27501" s="481"/>
      <c r="Q27501" s="481"/>
      <c r="R27501" s="481"/>
    </row>
    <row r="27502" hidden="1" customHeight="1" spans="1:18">
      <c r="A27502" s="481"/>
      <c r="B27502" s="481"/>
      <c r="C27502" s="481"/>
      <c r="D27502" s="481"/>
      <c r="E27502" s="481"/>
      <c r="F27502" s="481"/>
      <c r="G27502" s="481"/>
      <c r="H27502" s="481"/>
      <c r="I27502" s="481"/>
      <c r="J27502" s="481"/>
      <c r="K27502" s="481"/>
      <c r="L27502" s="481"/>
      <c r="M27502" s="481"/>
      <c r="N27502" s="481"/>
      <c r="O27502" s="481"/>
      <c r="P27502" s="481"/>
      <c r="Q27502" s="481"/>
      <c r="R27502" s="481"/>
    </row>
    <row r="27503" hidden="1" customHeight="1" spans="1:18">
      <c r="A27503" s="481"/>
      <c r="B27503" s="481"/>
      <c r="C27503" s="481"/>
      <c r="D27503" s="481"/>
      <c r="E27503" s="481"/>
      <c r="F27503" s="481"/>
      <c r="G27503" s="481"/>
      <c r="H27503" s="481"/>
      <c r="I27503" s="481"/>
      <c r="J27503" s="481"/>
      <c r="K27503" s="481"/>
      <c r="L27503" s="481"/>
      <c r="M27503" s="481"/>
      <c r="N27503" s="481"/>
      <c r="O27503" s="481"/>
      <c r="P27503" s="481"/>
      <c r="Q27503" s="481"/>
      <c r="R27503" s="481"/>
    </row>
    <row r="27504" hidden="1" customHeight="1" spans="1:18">
      <c r="A27504" s="481"/>
      <c r="B27504" s="481"/>
      <c r="C27504" s="481"/>
      <c r="D27504" s="481"/>
      <c r="E27504" s="481"/>
      <c r="F27504" s="481"/>
      <c r="G27504" s="481"/>
      <c r="H27504" s="481"/>
      <c r="I27504" s="481"/>
      <c r="J27504" s="481"/>
      <c r="K27504" s="481"/>
      <c r="L27504" s="481"/>
      <c r="M27504" s="481"/>
      <c r="N27504" s="481"/>
      <c r="O27504" s="481"/>
      <c r="P27504" s="481"/>
      <c r="Q27504" s="481"/>
      <c r="R27504" s="481"/>
    </row>
    <row r="27505" hidden="1" customHeight="1" spans="1:18">
      <c r="A27505" s="481"/>
      <c r="B27505" s="481"/>
      <c r="C27505" s="481"/>
      <c r="D27505" s="481"/>
      <c r="E27505" s="481"/>
      <c r="F27505" s="481"/>
      <c r="G27505" s="481"/>
      <c r="H27505" s="481"/>
      <c r="I27505" s="481"/>
      <c r="J27505" s="481"/>
      <c r="K27505" s="481"/>
      <c r="L27505" s="481"/>
      <c r="M27505" s="481"/>
      <c r="N27505" s="481"/>
      <c r="O27505" s="481"/>
      <c r="P27505" s="481"/>
      <c r="Q27505" s="481"/>
      <c r="R27505" s="481"/>
    </row>
    <row r="27506" hidden="1" customHeight="1" spans="1:18">
      <c r="A27506" s="481"/>
      <c r="B27506" s="481"/>
      <c r="C27506" s="481"/>
      <c r="D27506" s="481"/>
      <c r="E27506" s="481"/>
      <c r="F27506" s="481"/>
      <c r="G27506" s="481"/>
      <c r="H27506" s="481"/>
      <c r="I27506" s="481"/>
      <c r="J27506" s="481"/>
      <c r="K27506" s="481"/>
      <c r="L27506" s="481"/>
      <c r="M27506" s="481"/>
      <c r="N27506" s="481"/>
      <c r="O27506" s="481"/>
      <c r="P27506" s="481"/>
      <c r="Q27506" s="481"/>
      <c r="R27506" s="481"/>
    </row>
    <row r="27507" hidden="1" customHeight="1" spans="1:18">
      <c r="A27507" s="481"/>
      <c r="B27507" s="481"/>
      <c r="C27507" s="481"/>
      <c r="D27507" s="481"/>
      <c r="E27507" s="481"/>
      <c r="F27507" s="481"/>
      <c r="G27507" s="481"/>
      <c r="H27507" s="481"/>
      <c r="I27507" s="481"/>
      <c r="J27507" s="481"/>
      <c r="K27507" s="481"/>
      <c r="L27507" s="481"/>
      <c r="M27507" s="481"/>
      <c r="N27507" s="481"/>
      <c r="O27507" s="481"/>
      <c r="P27507" s="481"/>
      <c r="Q27507" s="481"/>
      <c r="R27507" s="481"/>
    </row>
    <row r="27508" hidden="1" customHeight="1" spans="1:18">
      <c r="A27508" s="481"/>
      <c r="B27508" s="481"/>
      <c r="C27508" s="481"/>
      <c r="D27508" s="481"/>
      <c r="E27508" s="481"/>
      <c r="F27508" s="481"/>
      <c r="G27508" s="481"/>
      <c r="H27508" s="481"/>
      <c r="I27508" s="481"/>
      <c r="J27508" s="481"/>
      <c r="K27508" s="481"/>
      <c r="L27508" s="481"/>
      <c r="M27508" s="481"/>
      <c r="N27508" s="481"/>
      <c r="O27508" s="481"/>
      <c r="P27508" s="481"/>
      <c r="Q27508" s="481"/>
      <c r="R27508" s="481"/>
    </row>
    <row r="27509" hidden="1" customHeight="1" spans="1:18">
      <c r="A27509" s="481"/>
      <c r="B27509" s="481"/>
      <c r="C27509" s="481"/>
      <c r="D27509" s="481"/>
      <c r="E27509" s="481"/>
      <c r="F27509" s="481"/>
      <c r="G27509" s="481"/>
      <c r="H27509" s="481"/>
      <c r="I27509" s="481"/>
      <c r="J27509" s="481"/>
      <c r="K27509" s="481"/>
      <c r="L27509" s="481"/>
      <c r="M27509" s="481"/>
      <c r="N27509" s="481"/>
      <c r="O27509" s="481"/>
      <c r="P27509" s="481"/>
      <c r="Q27509" s="481"/>
      <c r="R27509" s="481"/>
    </row>
    <row r="27510" hidden="1" customHeight="1" spans="1:18">
      <c r="A27510" s="481"/>
      <c r="B27510" s="481"/>
      <c r="C27510" s="481"/>
      <c r="D27510" s="481"/>
      <c r="E27510" s="481"/>
      <c r="F27510" s="481"/>
      <c r="G27510" s="481"/>
      <c r="H27510" s="481"/>
      <c r="I27510" s="481"/>
      <c r="J27510" s="481"/>
      <c r="K27510" s="481"/>
      <c r="L27510" s="481"/>
      <c r="M27510" s="481"/>
      <c r="N27510" s="481"/>
      <c r="O27510" s="481"/>
      <c r="P27510" s="481"/>
      <c r="Q27510" s="481"/>
      <c r="R27510" s="481"/>
    </row>
    <row r="27511" hidden="1" customHeight="1" spans="1:18">
      <c r="A27511" s="481"/>
      <c r="B27511" s="481"/>
      <c r="C27511" s="481"/>
      <c r="D27511" s="481"/>
      <c r="E27511" s="481"/>
      <c r="F27511" s="481"/>
      <c r="G27511" s="481"/>
      <c r="H27511" s="481"/>
      <c r="I27511" s="481"/>
      <c r="J27511" s="481"/>
      <c r="K27511" s="481"/>
      <c r="L27511" s="481"/>
      <c r="M27511" s="481"/>
      <c r="N27511" s="481"/>
      <c r="O27511" s="481"/>
      <c r="P27511" s="481"/>
      <c r="Q27511" s="481"/>
      <c r="R27511" s="481"/>
    </row>
    <row r="27512" hidden="1" customHeight="1" spans="1:18">
      <c r="A27512" s="481"/>
      <c r="B27512" s="481"/>
      <c r="C27512" s="481"/>
      <c r="D27512" s="481"/>
      <c r="E27512" s="481"/>
      <c r="F27512" s="481"/>
      <c r="G27512" s="481"/>
      <c r="H27512" s="481"/>
      <c r="I27512" s="481"/>
      <c r="J27512" s="481"/>
      <c r="K27512" s="481"/>
      <c r="L27512" s="481"/>
      <c r="M27512" s="481"/>
      <c r="N27512" s="481"/>
      <c r="O27512" s="481"/>
      <c r="P27512" s="481"/>
      <c r="Q27512" s="481"/>
      <c r="R27512" s="481"/>
    </row>
    <row r="27513" hidden="1" customHeight="1" spans="1:18">
      <c r="A27513" s="481"/>
      <c r="B27513" s="481"/>
      <c r="C27513" s="481"/>
      <c r="D27513" s="481"/>
      <c r="E27513" s="481"/>
      <c r="F27513" s="481"/>
      <c r="G27513" s="481"/>
      <c r="H27513" s="481"/>
      <c r="I27513" s="481"/>
      <c r="J27513" s="481"/>
      <c r="K27513" s="481"/>
      <c r="L27513" s="481"/>
      <c r="M27513" s="481"/>
      <c r="N27513" s="481"/>
      <c r="O27513" s="481"/>
      <c r="P27513" s="481"/>
      <c r="Q27513" s="481"/>
      <c r="R27513" s="481"/>
    </row>
    <row r="27514" hidden="1" customHeight="1" spans="1:18">
      <c r="A27514" s="481"/>
      <c r="B27514" s="481"/>
      <c r="C27514" s="481"/>
      <c r="D27514" s="481"/>
      <c r="E27514" s="481"/>
      <c r="F27514" s="481"/>
      <c r="G27514" s="481"/>
      <c r="H27514" s="481"/>
      <c r="I27514" s="481"/>
      <c r="J27514" s="481"/>
      <c r="K27514" s="481"/>
      <c r="L27514" s="481"/>
      <c r="M27514" s="481"/>
      <c r="N27514" s="481"/>
      <c r="O27514" s="481"/>
      <c r="P27514" s="481"/>
      <c r="Q27514" s="481"/>
      <c r="R27514" s="481"/>
    </row>
    <row r="27515" hidden="1" customHeight="1" spans="1:18">
      <c r="A27515" s="481"/>
      <c r="B27515" s="481"/>
      <c r="C27515" s="481"/>
      <c r="D27515" s="481"/>
      <c r="E27515" s="481"/>
      <c r="F27515" s="481"/>
      <c r="G27515" s="481"/>
      <c r="H27515" s="481"/>
      <c r="I27515" s="481"/>
      <c r="J27515" s="481"/>
      <c r="K27515" s="481"/>
      <c r="L27515" s="481"/>
      <c r="M27515" s="481"/>
      <c r="N27515" s="481"/>
      <c r="O27515" s="481"/>
      <c r="P27515" s="481"/>
      <c r="Q27515" s="481"/>
      <c r="R27515" s="481"/>
    </row>
    <row r="27516" hidden="1" customHeight="1" spans="1:18">
      <c r="A27516" s="481"/>
      <c r="B27516" s="481"/>
      <c r="C27516" s="481"/>
      <c r="D27516" s="481"/>
      <c r="E27516" s="481"/>
      <c r="F27516" s="481"/>
      <c r="G27516" s="481"/>
      <c r="H27516" s="481"/>
      <c r="I27516" s="481"/>
      <c r="J27516" s="481"/>
      <c r="K27516" s="481"/>
      <c r="L27516" s="481"/>
      <c r="M27516" s="481"/>
      <c r="N27516" s="481"/>
      <c r="O27516" s="481"/>
      <c r="P27516" s="481"/>
      <c r="Q27516" s="481"/>
      <c r="R27516" s="481"/>
    </row>
    <row r="27517" hidden="1" customHeight="1" spans="1:18">
      <c r="A27517" s="481"/>
      <c r="B27517" s="481"/>
      <c r="C27517" s="481"/>
      <c r="D27517" s="481"/>
      <c r="E27517" s="481"/>
      <c r="F27517" s="481"/>
      <c r="G27517" s="481"/>
      <c r="H27517" s="481"/>
      <c r="I27517" s="481"/>
      <c r="J27517" s="481"/>
      <c r="K27517" s="481"/>
      <c r="L27517" s="481"/>
      <c r="M27517" s="481"/>
      <c r="N27517" s="481"/>
      <c r="O27517" s="481"/>
      <c r="P27517" s="481"/>
      <c r="Q27517" s="481"/>
      <c r="R27517" s="481"/>
    </row>
    <row r="27518" hidden="1" customHeight="1" spans="1:18">
      <c r="A27518" s="481"/>
      <c r="B27518" s="481"/>
      <c r="C27518" s="481"/>
      <c r="D27518" s="481"/>
      <c r="E27518" s="481"/>
      <c r="F27518" s="481"/>
      <c r="G27518" s="481"/>
      <c r="H27518" s="481"/>
      <c r="I27518" s="481"/>
      <c r="J27518" s="481"/>
      <c r="K27518" s="481"/>
      <c r="L27518" s="481"/>
      <c r="M27518" s="481"/>
      <c r="N27518" s="481"/>
      <c r="O27518" s="481"/>
      <c r="P27518" s="481"/>
      <c r="Q27518" s="481"/>
      <c r="R27518" s="481"/>
    </row>
    <row r="27519" hidden="1" customHeight="1" spans="1:18">
      <c r="A27519" s="481"/>
      <c r="B27519" s="481"/>
      <c r="C27519" s="481"/>
      <c r="D27519" s="481"/>
      <c r="E27519" s="481"/>
      <c r="F27519" s="481"/>
      <c r="G27519" s="481"/>
      <c r="H27519" s="481"/>
      <c r="I27519" s="481"/>
      <c r="J27519" s="481"/>
      <c r="K27519" s="481"/>
      <c r="L27519" s="481"/>
      <c r="M27519" s="481"/>
      <c r="N27519" s="481"/>
      <c r="O27519" s="481"/>
      <c r="P27519" s="481"/>
      <c r="Q27519" s="481"/>
      <c r="R27519" s="481"/>
    </row>
    <row r="27520" hidden="1" customHeight="1" spans="1:18">
      <c r="A27520" s="481"/>
      <c r="B27520" s="481"/>
      <c r="C27520" s="481"/>
      <c r="D27520" s="481"/>
      <c r="E27520" s="481"/>
      <c r="F27520" s="481"/>
      <c r="G27520" s="481"/>
      <c r="H27520" s="481"/>
      <c r="I27520" s="481"/>
      <c r="J27520" s="481"/>
      <c r="K27520" s="481"/>
      <c r="L27520" s="481"/>
      <c r="M27520" s="481"/>
      <c r="N27520" s="481"/>
      <c r="O27520" s="481"/>
      <c r="P27520" s="481"/>
      <c r="Q27520" s="481"/>
      <c r="R27520" s="481"/>
    </row>
    <row r="27521" hidden="1" customHeight="1" spans="1:18">
      <c r="A27521" s="481"/>
      <c r="B27521" s="481"/>
      <c r="C27521" s="481"/>
      <c r="D27521" s="481"/>
      <c r="E27521" s="481"/>
      <c r="F27521" s="481"/>
      <c r="G27521" s="481"/>
      <c r="H27521" s="481"/>
      <c r="I27521" s="481"/>
      <c r="J27521" s="481"/>
      <c r="K27521" s="481"/>
      <c r="L27521" s="481"/>
      <c r="M27521" s="481"/>
      <c r="N27521" s="481"/>
      <c r="O27521" s="481"/>
      <c r="P27521" s="481"/>
      <c r="Q27521" s="481"/>
      <c r="R27521" s="481"/>
    </row>
    <row r="27522" hidden="1" customHeight="1" spans="1:18">
      <c r="A27522" s="481"/>
      <c r="B27522" s="481"/>
      <c r="C27522" s="481"/>
      <c r="D27522" s="481"/>
      <c r="E27522" s="481"/>
      <c r="F27522" s="481"/>
      <c r="G27522" s="481"/>
      <c r="H27522" s="481"/>
      <c r="I27522" s="481"/>
      <c r="J27522" s="481"/>
      <c r="K27522" s="481"/>
      <c r="L27522" s="481"/>
      <c r="M27522" s="481"/>
      <c r="N27522" s="481"/>
      <c r="O27522" s="481"/>
      <c r="P27522" s="481"/>
      <c r="Q27522" s="481"/>
      <c r="R27522" s="481"/>
    </row>
    <row r="27523" hidden="1" customHeight="1" spans="1:18">
      <c r="A27523" s="481"/>
      <c r="B27523" s="481"/>
      <c r="C27523" s="481"/>
      <c r="D27523" s="481"/>
      <c r="E27523" s="481"/>
      <c r="F27523" s="481"/>
      <c r="G27523" s="481"/>
      <c r="H27523" s="481"/>
      <c r="I27523" s="481"/>
      <c r="J27523" s="481"/>
      <c r="K27523" s="481"/>
      <c r="L27523" s="481"/>
      <c r="M27523" s="481"/>
      <c r="N27523" s="481"/>
      <c r="O27523" s="481"/>
      <c r="P27523" s="481"/>
      <c r="Q27523" s="481"/>
      <c r="R27523" s="481"/>
    </row>
    <row r="27524" hidden="1" customHeight="1" spans="1:18">
      <c r="A27524" s="481"/>
      <c r="B27524" s="481"/>
      <c r="C27524" s="481"/>
      <c r="D27524" s="481"/>
      <c r="E27524" s="481"/>
      <c r="F27524" s="481"/>
      <c r="G27524" s="481"/>
      <c r="H27524" s="481"/>
      <c r="I27524" s="481"/>
      <c r="J27524" s="481"/>
      <c r="K27524" s="481"/>
      <c r="L27524" s="481"/>
      <c r="M27524" s="481"/>
      <c r="N27524" s="481"/>
      <c r="O27524" s="481"/>
      <c r="P27524" s="481"/>
      <c r="Q27524" s="481"/>
      <c r="R27524" s="481"/>
    </row>
    <row r="27525" hidden="1" customHeight="1" spans="1:18">
      <c r="A27525" s="481"/>
      <c r="B27525" s="481"/>
      <c r="C27525" s="481"/>
      <c r="D27525" s="481"/>
      <c r="E27525" s="481"/>
      <c r="F27525" s="481"/>
      <c r="G27525" s="481"/>
      <c r="H27525" s="481"/>
      <c r="I27525" s="481"/>
      <c r="J27525" s="481"/>
      <c r="K27525" s="481"/>
      <c r="L27525" s="481"/>
      <c r="M27525" s="481"/>
      <c r="N27525" s="481"/>
      <c r="O27525" s="481"/>
      <c r="P27525" s="481"/>
      <c r="Q27525" s="481"/>
      <c r="R27525" s="481"/>
    </row>
    <row r="27526" hidden="1" customHeight="1" spans="1:18">
      <c r="A27526" s="481"/>
      <c r="B27526" s="481"/>
      <c r="C27526" s="481"/>
      <c r="D27526" s="481"/>
      <c r="E27526" s="481"/>
      <c r="F27526" s="481"/>
      <c r="G27526" s="481"/>
      <c r="H27526" s="481"/>
      <c r="I27526" s="481"/>
      <c r="J27526" s="481"/>
      <c r="K27526" s="481"/>
      <c r="L27526" s="481"/>
      <c r="M27526" s="481"/>
      <c r="N27526" s="481"/>
      <c r="O27526" s="481"/>
      <c r="P27526" s="481"/>
      <c r="Q27526" s="481"/>
      <c r="R27526" s="481"/>
    </row>
    <row r="27527" hidden="1" customHeight="1" spans="1:18">
      <c r="A27527" s="481"/>
      <c r="B27527" s="481"/>
      <c r="C27527" s="481"/>
      <c r="D27527" s="481"/>
      <c r="E27527" s="481"/>
      <c r="F27527" s="481"/>
      <c r="G27527" s="481"/>
      <c r="H27527" s="481"/>
      <c r="I27527" s="481"/>
      <c r="J27527" s="481"/>
      <c r="K27527" s="481"/>
      <c r="L27527" s="481"/>
      <c r="M27527" s="481"/>
      <c r="N27527" s="481"/>
      <c r="O27527" s="481"/>
      <c r="P27527" s="481"/>
      <c r="Q27527" s="481"/>
      <c r="R27527" s="481"/>
    </row>
    <row r="27528" hidden="1" customHeight="1" spans="1:18">
      <c r="A27528" s="481"/>
      <c r="B27528" s="481"/>
      <c r="C27528" s="481"/>
      <c r="D27528" s="481"/>
      <c r="E27528" s="481"/>
      <c r="F27528" s="481"/>
      <c r="G27528" s="481"/>
      <c r="H27528" s="481"/>
      <c r="I27528" s="481"/>
      <c r="J27528" s="481"/>
      <c r="K27528" s="481"/>
      <c r="L27528" s="481"/>
      <c r="M27528" s="481"/>
      <c r="N27528" s="481"/>
      <c r="O27528" s="481"/>
      <c r="P27528" s="481"/>
      <c r="Q27528" s="481"/>
      <c r="R27528" s="481"/>
    </row>
    <row r="27529" hidden="1" customHeight="1" spans="1:18">
      <c r="A27529" s="481"/>
      <c r="B27529" s="481"/>
      <c r="C27529" s="481"/>
      <c r="D27529" s="481"/>
      <c r="E27529" s="481"/>
      <c r="F27529" s="481"/>
      <c r="G27529" s="481"/>
      <c r="H27529" s="481"/>
      <c r="I27529" s="481"/>
      <c r="J27529" s="481"/>
      <c r="K27529" s="481"/>
      <c r="L27529" s="481"/>
      <c r="M27529" s="481"/>
      <c r="N27529" s="481"/>
      <c r="O27529" s="481"/>
      <c r="P27529" s="481"/>
      <c r="Q27529" s="481"/>
      <c r="R27529" s="481"/>
    </row>
    <row r="27530" hidden="1" customHeight="1" spans="1:18">
      <c r="A27530" s="481"/>
      <c r="B27530" s="481"/>
      <c r="C27530" s="481"/>
      <c r="D27530" s="481"/>
      <c r="E27530" s="481"/>
      <c r="F27530" s="481"/>
      <c r="G27530" s="481"/>
      <c r="H27530" s="481"/>
      <c r="I27530" s="481"/>
      <c r="J27530" s="481"/>
      <c r="K27530" s="481"/>
      <c r="L27530" s="481"/>
      <c r="M27530" s="481"/>
      <c r="N27530" s="481"/>
      <c r="O27530" s="481"/>
      <c r="P27530" s="481"/>
      <c r="Q27530" s="481"/>
      <c r="R27530" s="481"/>
    </row>
    <row r="27531" hidden="1" customHeight="1" spans="1:18">
      <c r="A27531" s="481"/>
      <c r="B27531" s="481"/>
      <c r="C27531" s="481"/>
      <c r="D27531" s="481"/>
      <c r="E27531" s="481"/>
      <c r="F27531" s="481"/>
      <c r="G27531" s="481"/>
      <c r="H27531" s="481"/>
      <c r="I27531" s="481"/>
      <c r="J27531" s="481"/>
      <c r="K27531" s="481"/>
      <c r="L27531" s="481"/>
      <c r="M27531" s="481"/>
      <c r="N27531" s="481"/>
      <c r="O27531" s="481"/>
      <c r="P27531" s="481"/>
      <c r="Q27531" s="481"/>
      <c r="R27531" s="481"/>
    </row>
    <row r="27532" hidden="1" customHeight="1" spans="1:18">
      <c r="A27532" s="481"/>
      <c r="B27532" s="481"/>
      <c r="C27532" s="481"/>
      <c r="D27532" s="481"/>
      <c r="E27532" s="481"/>
      <c r="F27532" s="481"/>
      <c r="G27532" s="481"/>
      <c r="H27532" s="481"/>
      <c r="I27532" s="481"/>
      <c r="J27532" s="481"/>
      <c r="K27532" s="481"/>
      <c r="L27532" s="481"/>
      <c r="M27532" s="481"/>
      <c r="N27532" s="481"/>
      <c r="O27532" s="481"/>
      <c r="P27532" s="481"/>
      <c r="Q27532" s="481"/>
      <c r="R27532" s="481"/>
    </row>
    <row r="27533" hidden="1" customHeight="1" spans="1:18">
      <c r="A27533" s="481"/>
      <c r="B27533" s="481"/>
      <c r="C27533" s="481"/>
      <c r="D27533" s="481"/>
      <c r="E27533" s="481"/>
      <c r="F27533" s="481"/>
      <c r="G27533" s="481"/>
      <c r="H27533" s="481"/>
      <c r="I27533" s="481"/>
      <c r="J27533" s="481"/>
      <c r="K27533" s="481"/>
      <c r="L27533" s="481"/>
      <c r="M27533" s="481"/>
      <c r="N27533" s="481"/>
      <c r="O27533" s="481"/>
      <c r="P27533" s="481"/>
      <c r="Q27533" s="481"/>
      <c r="R27533" s="481"/>
    </row>
    <row r="27534" hidden="1" customHeight="1" spans="1:18">
      <c r="A27534" s="481"/>
      <c r="B27534" s="481"/>
      <c r="C27534" s="481"/>
      <c r="D27534" s="481"/>
      <c r="E27534" s="481"/>
      <c r="F27534" s="481"/>
      <c r="G27534" s="481"/>
      <c r="H27534" s="481"/>
      <c r="I27534" s="481"/>
      <c r="J27534" s="481"/>
      <c r="K27534" s="481"/>
      <c r="L27534" s="481"/>
      <c r="M27534" s="481"/>
      <c r="N27534" s="481"/>
      <c r="O27534" s="481"/>
      <c r="P27534" s="481"/>
      <c r="Q27534" s="481"/>
      <c r="R27534" s="481"/>
    </row>
    <row r="27535" hidden="1" customHeight="1" spans="1:18">
      <c r="A27535" s="481"/>
      <c r="B27535" s="481"/>
      <c r="C27535" s="481"/>
      <c r="D27535" s="481"/>
      <c r="E27535" s="481"/>
      <c r="F27535" s="481"/>
      <c r="G27535" s="481"/>
      <c r="H27535" s="481"/>
      <c r="I27535" s="481"/>
      <c r="J27535" s="481"/>
      <c r="K27535" s="481"/>
      <c r="L27535" s="481"/>
      <c r="M27535" s="481"/>
      <c r="N27535" s="481"/>
      <c r="O27535" s="481"/>
      <c r="P27535" s="481"/>
      <c r="Q27535" s="481"/>
      <c r="R27535" s="481"/>
    </row>
    <row r="27536" hidden="1" customHeight="1" spans="1:18">
      <c r="A27536" s="481"/>
      <c r="B27536" s="481"/>
      <c r="C27536" s="481"/>
      <c r="D27536" s="481"/>
      <c r="E27536" s="481"/>
      <c r="F27536" s="481"/>
      <c r="G27536" s="481"/>
      <c r="H27536" s="481"/>
      <c r="I27536" s="481"/>
      <c r="J27536" s="481"/>
      <c r="K27536" s="481"/>
      <c r="L27536" s="481"/>
      <c r="M27536" s="481"/>
      <c r="N27536" s="481"/>
      <c r="O27536" s="481"/>
      <c r="P27536" s="481"/>
      <c r="Q27536" s="481"/>
      <c r="R27536" s="481"/>
    </row>
    <row r="27537" hidden="1" customHeight="1" spans="1:18">
      <c r="A27537" s="481"/>
      <c r="B27537" s="481"/>
      <c r="C27537" s="481"/>
      <c r="D27537" s="481"/>
      <c r="E27537" s="481"/>
      <c r="F27537" s="481"/>
      <c r="G27537" s="481"/>
      <c r="H27537" s="481"/>
      <c r="I27537" s="481"/>
      <c r="J27537" s="481"/>
      <c r="K27537" s="481"/>
      <c r="L27537" s="481"/>
      <c r="M27537" s="481"/>
      <c r="N27537" s="481"/>
      <c r="O27537" s="481"/>
      <c r="P27537" s="481"/>
      <c r="Q27537" s="481"/>
      <c r="R27537" s="481"/>
    </row>
    <row r="27538" hidden="1" customHeight="1" spans="1:18">
      <c r="A27538" s="481"/>
      <c r="B27538" s="481"/>
      <c r="C27538" s="481"/>
      <c r="D27538" s="481"/>
      <c r="E27538" s="481"/>
      <c r="F27538" s="481"/>
      <c r="G27538" s="481"/>
      <c r="H27538" s="481"/>
      <c r="I27538" s="481"/>
      <c r="J27538" s="481"/>
      <c r="K27538" s="481"/>
      <c r="L27538" s="481"/>
      <c r="M27538" s="481"/>
      <c r="N27538" s="481"/>
      <c r="O27538" s="481"/>
      <c r="P27538" s="481"/>
      <c r="Q27538" s="481"/>
      <c r="R27538" s="481"/>
    </row>
    <row r="27539" hidden="1" customHeight="1" spans="1:18">
      <c r="A27539" s="481"/>
      <c r="B27539" s="481"/>
      <c r="C27539" s="481"/>
      <c r="D27539" s="481"/>
      <c r="E27539" s="481"/>
      <c r="F27539" s="481"/>
      <c r="G27539" s="481"/>
      <c r="H27539" s="481"/>
      <c r="I27539" s="481"/>
      <c r="J27539" s="481"/>
      <c r="K27539" s="481"/>
      <c r="L27539" s="481"/>
      <c r="M27539" s="481"/>
      <c r="N27539" s="481"/>
      <c r="O27539" s="481"/>
      <c r="P27539" s="481"/>
      <c r="Q27539" s="481"/>
      <c r="R27539" s="481"/>
    </row>
    <row r="27540" hidden="1" customHeight="1" spans="1:18">
      <c r="A27540" s="481"/>
      <c r="B27540" s="481"/>
      <c r="C27540" s="481"/>
      <c r="D27540" s="481"/>
      <c r="E27540" s="481"/>
      <c r="F27540" s="481"/>
      <c r="G27540" s="481"/>
      <c r="H27540" s="481"/>
      <c r="I27540" s="481"/>
      <c r="J27540" s="481"/>
      <c r="K27540" s="481"/>
      <c r="L27540" s="481"/>
      <c r="M27540" s="481"/>
      <c r="N27540" s="481"/>
      <c r="O27540" s="481"/>
      <c r="P27540" s="481"/>
      <c r="Q27540" s="481"/>
      <c r="R27540" s="481"/>
    </row>
    <row r="27541" hidden="1" customHeight="1" spans="1:18">
      <c r="A27541" s="481"/>
      <c r="B27541" s="481"/>
      <c r="C27541" s="481"/>
      <c r="D27541" s="481"/>
      <c r="E27541" s="481"/>
      <c r="F27541" s="481"/>
      <c r="G27541" s="481"/>
      <c r="H27541" s="481"/>
      <c r="I27541" s="481"/>
      <c r="J27541" s="481"/>
      <c r="K27541" s="481"/>
      <c r="L27541" s="481"/>
      <c r="M27541" s="481"/>
      <c r="N27541" s="481"/>
      <c r="O27541" s="481"/>
      <c r="P27541" s="481"/>
      <c r="Q27541" s="481"/>
      <c r="R27541" s="481"/>
    </row>
    <row r="27542" hidden="1" customHeight="1" spans="1:18">
      <c r="A27542" s="481"/>
      <c r="B27542" s="481"/>
      <c r="C27542" s="481"/>
      <c r="D27542" s="481"/>
      <c r="E27542" s="481"/>
      <c r="F27542" s="481"/>
      <c r="G27542" s="481"/>
      <c r="H27542" s="481"/>
      <c r="I27542" s="481"/>
      <c r="J27542" s="481"/>
      <c r="K27542" s="481"/>
      <c r="L27542" s="481"/>
      <c r="M27542" s="481"/>
      <c r="N27542" s="481"/>
      <c r="O27542" s="481"/>
      <c r="P27542" s="481"/>
      <c r="Q27542" s="481"/>
      <c r="R27542" s="481"/>
    </row>
    <row r="27543" hidden="1" customHeight="1" spans="1:18">
      <c r="A27543" s="481"/>
      <c r="B27543" s="481"/>
      <c r="C27543" s="481"/>
      <c r="D27543" s="481"/>
      <c r="E27543" s="481"/>
      <c r="F27543" s="481"/>
      <c r="G27543" s="481"/>
      <c r="H27543" s="481"/>
      <c r="I27543" s="481"/>
      <c r="J27543" s="481"/>
      <c r="K27543" s="481"/>
      <c r="L27543" s="481"/>
      <c r="M27543" s="481"/>
      <c r="N27543" s="481"/>
      <c r="O27543" s="481"/>
      <c r="P27543" s="481"/>
      <c r="Q27543" s="481"/>
      <c r="R27543" s="481"/>
    </row>
    <row r="27544" hidden="1" customHeight="1" spans="1:18">
      <c r="A27544" s="481"/>
      <c r="B27544" s="481"/>
      <c r="C27544" s="481"/>
      <c r="D27544" s="481"/>
      <c r="E27544" s="481"/>
      <c r="F27544" s="481"/>
      <c r="G27544" s="481"/>
      <c r="H27544" s="481"/>
      <c r="I27544" s="481"/>
      <c r="J27544" s="481"/>
      <c r="K27544" s="481"/>
      <c r="L27544" s="481"/>
      <c r="M27544" s="481"/>
      <c r="N27544" s="481"/>
      <c r="O27544" s="481"/>
      <c r="P27544" s="481"/>
      <c r="Q27544" s="481"/>
      <c r="R27544" s="481"/>
    </row>
    <row r="27545" hidden="1" customHeight="1" spans="1:18">
      <c r="A27545" s="481"/>
      <c r="B27545" s="481"/>
      <c r="C27545" s="481"/>
      <c r="D27545" s="481"/>
      <c r="E27545" s="481"/>
      <c r="F27545" s="481"/>
      <c r="G27545" s="481"/>
      <c r="H27545" s="481"/>
      <c r="I27545" s="481"/>
      <c r="J27545" s="481"/>
      <c r="K27545" s="481"/>
      <c r="L27545" s="481"/>
      <c r="M27545" s="481"/>
      <c r="N27545" s="481"/>
      <c r="O27545" s="481"/>
      <c r="P27545" s="481"/>
      <c r="Q27545" s="481"/>
      <c r="R27545" s="481"/>
    </row>
    <row r="27546" hidden="1" customHeight="1" spans="1:18">
      <c r="A27546" s="481"/>
      <c r="B27546" s="481"/>
      <c r="C27546" s="481"/>
      <c r="D27546" s="481"/>
      <c r="E27546" s="481"/>
      <c r="F27546" s="481"/>
      <c r="G27546" s="481"/>
      <c r="H27546" s="481"/>
      <c r="I27546" s="481"/>
      <c r="J27546" s="481"/>
      <c r="K27546" s="481"/>
      <c r="L27546" s="481"/>
      <c r="M27546" s="481"/>
      <c r="N27546" s="481"/>
      <c r="O27546" s="481"/>
      <c r="P27546" s="481"/>
      <c r="Q27546" s="481"/>
      <c r="R27546" s="481"/>
    </row>
    <row r="27547" hidden="1" customHeight="1" spans="1:18">
      <c r="A27547" s="481"/>
      <c r="B27547" s="481"/>
      <c r="C27547" s="481"/>
      <c r="D27547" s="481"/>
      <c r="E27547" s="481"/>
      <c r="F27547" s="481"/>
      <c r="G27547" s="481"/>
      <c r="H27547" s="481"/>
      <c r="I27547" s="481"/>
      <c r="J27547" s="481"/>
      <c r="K27547" s="481"/>
      <c r="L27547" s="481"/>
      <c r="M27547" s="481"/>
      <c r="N27547" s="481"/>
      <c r="O27547" s="481"/>
      <c r="P27547" s="481"/>
      <c r="Q27547" s="481"/>
      <c r="R27547" s="481"/>
    </row>
    <row r="27548" hidden="1" customHeight="1" spans="1:18">
      <c r="A27548" s="481"/>
      <c r="B27548" s="481"/>
      <c r="C27548" s="481"/>
      <c r="D27548" s="481"/>
      <c r="E27548" s="481"/>
      <c r="F27548" s="481"/>
      <c r="G27548" s="481"/>
      <c r="H27548" s="481"/>
      <c r="I27548" s="481"/>
      <c r="J27548" s="481"/>
      <c r="K27548" s="481"/>
      <c r="L27548" s="481"/>
      <c r="M27548" s="481"/>
      <c r="N27548" s="481"/>
      <c r="O27548" s="481"/>
      <c r="P27548" s="481"/>
      <c r="Q27548" s="481"/>
      <c r="R27548" s="481"/>
    </row>
    <row r="27549" hidden="1" customHeight="1" spans="1:18">
      <c r="A27549" s="481"/>
      <c r="B27549" s="481"/>
      <c r="C27549" s="481"/>
      <c r="D27549" s="481"/>
      <c r="E27549" s="481"/>
      <c r="F27549" s="481"/>
      <c r="G27549" s="481"/>
      <c r="H27549" s="481"/>
      <c r="I27549" s="481"/>
      <c r="J27549" s="481"/>
      <c r="K27549" s="481"/>
      <c r="L27549" s="481"/>
      <c r="M27549" s="481"/>
      <c r="N27549" s="481"/>
      <c r="O27549" s="481"/>
      <c r="P27549" s="481"/>
      <c r="Q27549" s="481"/>
      <c r="R27549" s="481"/>
    </row>
    <row r="27550" hidden="1" customHeight="1" spans="1:18">
      <c r="A27550" s="481"/>
      <c r="B27550" s="481"/>
      <c r="C27550" s="481"/>
      <c r="D27550" s="481"/>
      <c r="E27550" s="481"/>
      <c r="F27550" s="481"/>
      <c r="G27550" s="481"/>
      <c r="H27550" s="481"/>
      <c r="I27550" s="481"/>
      <c r="J27550" s="481"/>
      <c r="K27550" s="481"/>
      <c r="L27550" s="481"/>
      <c r="M27550" s="481"/>
      <c r="N27550" s="481"/>
      <c r="O27550" s="481"/>
      <c r="P27550" s="481"/>
      <c r="Q27550" s="481"/>
      <c r="R27550" s="481"/>
    </row>
    <row r="27551" hidden="1" customHeight="1" spans="1:18">
      <c r="A27551" s="481"/>
      <c r="B27551" s="481"/>
      <c r="C27551" s="481"/>
      <c r="D27551" s="481"/>
      <c r="E27551" s="481"/>
      <c r="F27551" s="481"/>
      <c r="G27551" s="481"/>
      <c r="H27551" s="481"/>
      <c r="I27551" s="481"/>
      <c r="J27551" s="481"/>
      <c r="K27551" s="481"/>
      <c r="L27551" s="481"/>
      <c r="M27551" s="481"/>
      <c r="N27551" s="481"/>
      <c r="O27551" s="481"/>
      <c r="P27551" s="481"/>
      <c r="Q27551" s="481"/>
      <c r="R27551" s="481"/>
    </row>
    <row r="27552" hidden="1" customHeight="1" spans="1:18">
      <c r="A27552" s="481"/>
      <c r="B27552" s="481"/>
      <c r="C27552" s="481"/>
      <c r="D27552" s="481"/>
      <c r="E27552" s="481"/>
      <c r="F27552" s="481"/>
      <c r="G27552" s="481"/>
      <c r="H27552" s="481"/>
      <c r="I27552" s="481"/>
      <c r="J27552" s="481"/>
      <c r="K27552" s="481"/>
      <c r="L27552" s="481"/>
      <c r="M27552" s="481"/>
      <c r="N27552" s="481"/>
      <c r="O27552" s="481"/>
      <c r="P27552" s="481"/>
      <c r="Q27552" s="481"/>
      <c r="R27552" s="481"/>
    </row>
    <row r="27553" hidden="1" customHeight="1" spans="1:18">
      <c r="A27553" s="481"/>
      <c r="B27553" s="481"/>
      <c r="C27553" s="481"/>
      <c r="D27553" s="481"/>
      <c r="E27553" s="481"/>
      <c r="F27553" s="481"/>
      <c r="G27553" s="481"/>
      <c r="H27553" s="481"/>
      <c r="I27553" s="481"/>
      <c r="J27553" s="481"/>
      <c r="K27553" s="481"/>
      <c r="L27553" s="481"/>
      <c r="M27553" s="481"/>
      <c r="N27553" s="481"/>
      <c r="O27553" s="481"/>
      <c r="P27553" s="481"/>
      <c r="Q27553" s="481"/>
      <c r="R27553" s="481"/>
    </row>
    <row r="27554" hidden="1" customHeight="1" spans="1:18">
      <c r="A27554" s="481"/>
      <c r="B27554" s="481"/>
      <c r="C27554" s="481"/>
      <c r="D27554" s="481"/>
      <c r="E27554" s="481"/>
      <c r="F27554" s="481"/>
      <c r="G27554" s="481"/>
      <c r="H27554" s="481"/>
      <c r="I27554" s="481"/>
      <c r="J27554" s="481"/>
      <c r="K27554" s="481"/>
      <c r="L27554" s="481"/>
      <c r="M27554" s="481"/>
      <c r="N27554" s="481"/>
      <c r="O27554" s="481"/>
      <c r="P27554" s="481"/>
      <c r="Q27554" s="481"/>
      <c r="R27554" s="481"/>
    </row>
    <row r="27555" hidden="1" customHeight="1" spans="1:18">
      <c r="A27555" s="481"/>
      <c r="B27555" s="481"/>
      <c r="C27555" s="481"/>
      <c r="D27555" s="481"/>
      <c r="E27555" s="481"/>
      <c r="F27555" s="481"/>
      <c r="G27555" s="481"/>
      <c r="H27555" s="481"/>
      <c r="I27555" s="481"/>
      <c r="J27555" s="481"/>
      <c r="K27555" s="481"/>
      <c r="L27555" s="481"/>
      <c r="M27555" s="481"/>
      <c r="N27555" s="481"/>
      <c r="O27555" s="481"/>
      <c r="P27555" s="481"/>
      <c r="Q27555" s="481"/>
      <c r="R27555" s="481"/>
    </row>
    <row r="27556" hidden="1" customHeight="1" spans="1:18">
      <c r="A27556" s="481"/>
      <c r="B27556" s="481"/>
      <c r="C27556" s="481"/>
      <c r="D27556" s="481"/>
      <c r="E27556" s="481"/>
      <c r="F27556" s="481"/>
      <c r="G27556" s="481"/>
      <c r="H27556" s="481"/>
      <c r="I27556" s="481"/>
      <c r="J27556" s="481"/>
      <c r="K27556" s="481"/>
      <c r="L27556" s="481"/>
      <c r="M27556" s="481"/>
      <c r="N27556" s="481"/>
      <c r="O27556" s="481"/>
      <c r="P27556" s="481"/>
      <c r="Q27556" s="481"/>
      <c r="R27556" s="481"/>
    </row>
    <row r="27557" hidden="1" customHeight="1" spans="1:18">
      <c r="A27557" s="481"/>
      <c r="B27557" s="481"/>
      <c r="C27557" s="481"/>
      <c r="D27557" s="481"/>
      <c r="E27557" s="481"/>
      <c r="F27557" s="481"/>
      <c r="G27557" s="481"/>
      <c r="H27557" s="481"/>
      <c r="I27557" s="481"/>
      <c r="J27557" s="481"/>
      <c r="K27557" s="481"/>
      <c r="L27557" s="481"/>
      <c r="M27557" s="481"/>
      <c r="N27557" s="481"/>
      <c r="O27557" s="481"/>
      <c r="P27557" s="481"/>
      <c r="Q27557" s="481"/>
      <c r="R27557" s="481"/>
    </row>
    <row r="27558" hidden="1" customHeight="1" spans="1:18">
      <c r="A27558" s="481"/>
      <c r="B27558" s="481"/>
      <c r="C27558" s="481"/>
      <c r="D27558" s="481"/>
      <c r="E27558" s="481"/>
      <c r="F27558" s="481"/>
      <c r="G27558" s="481"/>
      <c r="H27558" s="481"/>
      <c r="I27558" s="481"/>
      <c r="J27558" s="481"/>
      <c r="K27558" s="481"/>
      <c r="L27558" s="481"/>
      <c r="M27558" s="481"/>
      <c r="N27558" s="481"/>
      <c r="O27558" s="481"/>
      <c r="P27558" s="481"/>
      <c r="Q27558" s="481"/>
      <c r="R27558" s="481"/>
    </row>
    <row r="27559" hidden="1" customHeight="1" spans="1:18">
      <c r="A27559" s="481"/>
      <c r="B27559" s="481"/>
      <c r="C27559" s="481"/>
      <c r="D27559" s="481"/>
      <c r="E27559" s="481"/>
      <c r="F27559" s="481"/>
      <c r="G27559" s="481"/>
      <c r="H27559" s="481"/>
      <c r="I27559" s="481"/>
      <c r="J27559" s="481"/>
      <c r="K27559" s="481"/>
      <c r="L27559" s="481"/>
      <c r="M27559" s="481"/>
      <c r="N27559" s="481"/>
      <c r="O27559" s="481"/>
      <c r="P27559" s="481"/>
      <c r="Q27559" s="481"/>
      <c r="R27559" s="481"/>
    </row>
    <row r="27560" hidden="1" customHeight="1" spans="1:18">
      <c r="A27560" s="481"/>
      <c r="B27560" s="481"/>
      <c r="C27560" s="481"/>
      <c r="D27560" s="481"/>
      <c r="E27560" s="481"/>
      <c r="F27560" s="481"/>
      <c r="G27560" s="481"/>
      <c r="H27560" s="481"/>
      <c r="I27560" s="481"/>
      <c r="J27560" s="481"/>
      <c r="K27560" s="481"/>
      <c r="L27560" s="481"/>
      <c r="M27560" s="481"/>
      <c r="N27560" s="481"/>
      <c r="O27560" s="481"/>
      <c r="P27560" s="481"/>
      <c r="Q27560" s="481"/>
      <c r="R27560" s="481"/>
    </row>
    <row r="27561" hidden="1" customHeight="1" spans="1:18">
      <c r="A27561" s="481"/>
      <c r="B27561" s="481"/>
      <c r="C27561" s="481"/>
      <c r="D27561" s="481"/>
      <c r="E27561" s="481"/>
      <c r="F27561" s="481"/>
      <c r="G27561" s="481"/>
      <c r="H27561" s="481"/>
      <c r="I27561" s="481"/>
      <c r="J27561" s="481"/>
      <c r="K27561" s="481"/>
      <c r="L27561" s="481"/>
      <c r="M27561" s="481"/>
      <c r="N27561" s="481"/>
      <c r="O27561" s="481"/>
      <c r="P27561" s="481"/>
      <c r="Q27561" s="481"/>
      <c r="R27561" s="481"/>
    </row>
    <row r="27562" hidden="1" customHeight="1" spans="1:18">
      <c r="A27562" s="481"/>
      <c r="B27562" s="481"/>
      <c r="C27562" s="481"/>
      <c r="D27562" s="481"/>
      <c r="E27562" s="481"/>
      <c r="F27562" s="481"/>
      <c r="G27562" s="481"/>
      <c r="H27562" s="481"/>
      <c r="I27562" s="481"/>
      <c r="J27562" s="481"/>
      <c r="K27562" s="481"/>
      <c r="L27562" s="481"/>
      <c r="M27562" s="481"/>
      <c r="N27562" s="481"/>
      <c r="O27562" s="481"/>
      <c r="P27562" s="481"/>
      <c r="Q27562" s="481"/>
      <c r="R27562" s="481"/>
    </row>
    <row r="27563" hidden="1" customHeight="1" spans="1:18">
      <c r="A27563" s="481"/>
      <c r="B27563" s="481"/>
      <c r="C27563" s="481"/>
      <c r="D27563" s="481"/>
      <c r="E27563" s="481"/>
      <c r="F27563" s="481"/>
      <c r="G27563" s="481"/>
      <c r="H27563" s="481"/>
      <c r="I27563" s="481"/>
      <c r="J27563" s="481"/>
      <c r="K27563" s="481"/>
      <c r="L27563" s="481"/>
      <c r="M27563" s="481"/>
      <c r="N27563" s="481"/>
      <c r="O27563" s="481"/>
      <c r="P27563" s="481"/>
      <c r="Q27563" s="481"/>
      <c r="R27563" s="481"/>
    </row>
    <row r="27564" hidden="1" customHeight="1" spans="1:18">
      <c r="A27564" s="481"/>
      <c r="B27564" s="481"/>
      <c r="C27564" s="481"/>
      <c r="D27564" s="481"/>
      <c r="E27564" s="481"/>
      <c r="F27564" s="481"/>
      <c r="G27564" s="481"/>
      <c r="H27564" s="481"/>
      <c r="I27564" s="481"/>
      <c r="J27564" s="481"/>
      <c r="K27564" s="481"/>
      <c r="L27564" s="481"/>
      <c r="M27564" s="481"/>
      <c r="N27564" s="481"/>
      <c r="O27564" s="481"/>
      <c r="P27564" s="481"/>
      <c r="Q27564" s="481"/>
      <c r="R27564" s="481"/>
    </row>
    <row r="27565" hidden="1" customHeight="1" spans="1:18">
      <c r="A27565" s="481"/>
      <c r="B27565" s="481"/>
      <c r="C27565" s="481"/>
      <c r="D27565" s="481"/>
      <c r="E27565" s="481"/>
      <c r="F27565" s="481"/>
      <c r="G27565" s="481"/>
      <c r="H27565" s="481"/>
      <c r="I27565" s="481"/>
      <c r="J27565" s="481"/>
      <c r="K27565" s="481"/>
      <c r="L27565" s="481"/>
      <c r="M27565" s="481"/>
      <c r="N27565" s="481"/>
      <c r="O27565" s="481"/>
      <c r="P27565" s="481"/>
      <c r="Q27565" s="481"/>
      <c r="R27565" s="481"/>
    </row>
    <row r="27566" hidden="1" customHeight="1" spans="1:18">
      <c r="A27566" s="481"/>
      <c r="B27566" s="481"/>
      <c r="C27566" s="481"/>
      <c r="D27566" s="481"/>
      <c r="E27566" s="481"/>
      <c r="F27566" s="481"/>
      <c r="G27566" s="481"/>
      <c r="H27566" s="481"/>
      <c r="I27566" s="481"/>
      <c r="J27566" s="481"/>
      <c r="K27566" s="481"/>
      <c r="L27566" s="481"/>
      <c r="M27566" s="481"/>
      <c r="N27566" s="481"/>
      <c r="O27566" s="481"/>
      <c r="P27566" s="481"/>
      <c r="Q27566" s="481"/>
      <c r="R27566" s="481"/>
    </row>
    <row r="27567" hidden="1" customHeight="1" spans="1:18">
      <c r="A27567" s="481"/>
      <c r="B27567" s="481"/>
      <c r="C27567" s="481"/>
      <c r="D27567" s="481"/>
      <c r="E27567" s="481"/>
      <c r="F27567" s="481"/>
      <c r="G27567" s="481"/>
      <c r="H27567" s="481"/>
      <c r="I27567" s="481"/>
      <c r="J27567" s="481"/>
      <c r="K27567" s="481"/>
      <c r="L27567" s="481"/>
      <c r="M27567" s="481"/>
      <c r="N27567" s="481"/>
      <c r="O27567" s="481"/>
      <c r="P27567" s="481"/>
      <c r="Q27567" s="481"/>
      <c r="R27567" s="481"/>
    </row>
    <row r="27568" hidden="1" customHeight="1" spans="1:18">
      <c r="A27568" s="481"/>
      <c r="B27568" s="481"/>
      <c r="C27568" s="481"/>
      <c r="D27568" s="481"/>
      <c r="E27568" s="481"/>
      <c r="F27568" s="481"/>
      <c r="G27568" s="481"/>
      <c r="H27568" s="481"/>
      <c r="I27568" s="481"/>
      <c r="J27568" s="481"/>
      <c r="K27568" s="481"/>
      <c r="L27568" s="481"/>
      <c r="M27568" s="481"/>
      <c r="N27568" s="481"/>
      <c r="O27568" s="481"/>
      <c r="P27568" s="481"/>
      <c r="Q27568" s="481"/>
      <c r="R27568" s="481"/>
    </row>
    <row r="27569" hidden="1" customHeight="1" spans="1:18">
      <c r="A27569" s="481"/>
      <c r="B27569" s="481"/>
      <c r="C27569" s="481"/>
      <c r="D27569" s="481"/>
      <c r="E27569" s="481"/>
      <c r="F27569" s="481"/>
      <c r="G27569" s="481"/>
      <c r="H27569" s="481"/>
      <c r="I27569" s="481"/>
      <c r="J27569" s="481"/>
      <c r="K27569" s="481"/>
      <c r="L27569" s="481"/>
      <c r="M27569" s="481"/>
      <c r="N27569" s="481"/>
      <c r="O27569" s="481"/>
      <c r="P27569" s="481"/>
      <c r="Q27569" s="481"/>
      <c r="R27569" s="481"/>
    </row>
    <row r="27570" hidden="1" customHeight="1" spans="1:18">
      <c r="A27570" s="481"/>
      <c r="B27570" s="481"/>
      <c r="C27570" s="481"/>
      <c r="D27570" s="481"/>
      <c r="E27570" s="481"/>
      <c r="F27570" s="481"/>
      <c r="G27570" s="481"/>
      <c r="H27570" s="481"/>
      <c r="I27570" s="481"/>
      <c r="J27570" s="481"/>
      <c r="K27570" s="481"/>
      <c r="L27570" s="481"/>
      <c r="M27570" s="481"/>
      <c r="N27570" s="481"/>
      <c r="O27570" s="481"/>
      <c r="P27570" s="481"/>
      <c r="Q27570" s="481"/>
      <c r="R27570" s="481"/>
    </row>
    <row r="27571" hidden="1" customHeight="1" spans="1:18">
      <c r="A27571" s="481"/>
      <c r="B27571" s="481"/>
      <c r="C27571" s="481"/>
      <c r="D27571" s="481"/>
      <c r="E27571" s="481"/>
      <c r="F27571" s="481"/>
      <c r="G27571" s="481"/>
      <c r="H27571" s="481"/>
      <c r="I27571" s="481"/>
      <c r="J27571" s="481"/>
      <c r="K27571" s="481"/>
      <c r="L27571" s="481"/>
      <c r="M27571" s="481"/>
      <c r="N27571" s="481"/>
      <c r="O27571" s="481"/>
      <c r="P27571" s="481"/>
      <c r="Q27571" s="481"/>
      <c r="R27571" s="481"/>
    </row>
    <row r="27572" hidden="1" customHeight="1" spans="1:18">
      <c r="A27572" s="481"/>
      <c r="B27572" s="481"/>
      <c r="C27572" s="481"/>
      <c r="D27572" s="481"/>
      <c r="E27572" s="481"/>
      <c r="F27572" s="481"/>
      <c r="G27572" s="481"/>
      <c r="H27572" s="481"/>
      <c r="I27572" s="481"/>
      <c r="J27572" s="481"/>
      <c r="K27572" s="481"/>
      <c r="L27572" s="481"/>
      <c r="M27572" s="481"/>
      <c r="N27572" s="481"/>
      <c r="O27572" s="481"/>
      <c r="P27572" s="481"/>
      <c r="Q27572" s="481"/>
      <c r="R27572" s="481"/>
    </row>
    <row r="27573" hidden="1" customHeight="1" spans="1:18">
      <c r="A27573" s="481"/>
      <c r="B27573" s="481"/>
      <c r="C27573" s="481"/>
      <c r="D27573" s="481"/>
      <c r="E27573" s="481"/>
      <c r="F27573" s="481"/>
      <c r="G27573" s="481"/>
      <c r="H27573" s="481"/>
      <c r="I27573" s="481"/>
      <c r="J27573" s="481"/>
      <c r="K27573" s="481"/>
      <c r="L27573" s="481"/>
      <c r="M27573" s="481"/>
      <c r="N27573" s="481"/>
      <c r="O27573" s="481"/>
      <c r="P27573" s="481"/>
      <c r="Q27573" s="481"/>
      <c r="R27573" s="481"/>
    </row>
    <row r="27574" hidden="1" customHeight="1" spans="1:18">
      <c r="A27574" s="481"/>
      <c r="B27574" s="481"/>
      <c r="C27574" s="481"/>
      <c r="D27574" s="481"/>
      <c r="E27574" s="481"/>
      <c r="F27574" s="481"/>
      <c r="G27574" s="481"/>
      <c r="H27574" s="481"/>
      <c r="I27574" s="481"/>
      <c r="J27574" s="481"/>
      <c r="K27574" s="481"/>
      <c r="L27574" s="481"/>
      <c r="M27574" s="481"/>
      <c r="N27574" s="481"/>
      <c r="O27574" s="481"/>
      <c r="P27574" s="481"/>
      <c r="Q27574" s="481"/>
      <c r="R27574" s="481"/>
    </row>
    <row r="27575" hidden="1" customHeight="1" spans="1:18">
      <c r="A27575" s="481"/>
      <c r="B27575" s="481"/>
      <c r="C27575" s="481"/>
      <c r="D27575" s="481"/>
      <c r="E27575" s="481"/>
      <c r="F27575" s="481"/>
      <c r="G27575" s="481"/>
      <c r="H27575" s="481"/>
      <c r="I27575" s="481"/>
      <c r="J27575" s="481"/>
      <c r="K27575" s="481"/>
      <c r="L27575" s="481"/>
      <c r="M27575" s="481"/>
      <c r="N27575" s="481"/>
      <c r="O27575" s="481"/>
      <c r="P27575" s="481"/>
      <c r="Q27575" s="481"/>
      <c r="R27575" s="481"/>
    </row>
    <row r="27576" hidden="1" customHeight="1" spans="1:18">
      <c r="A27576" s="481"/>
      <c r="B27576" s="481"/>
      <c r="C27576" s="481"/>
      <c r="D27576" s="481"/>
      <c r="E27576" s="481"/>
      <c r="F27576" s="481"/>
      <c r="G27576" s="481"/>
      <c r="H27576" s="481"/>
      <c r="I27576" s="481"/>
      <c r="J27576" s="481"/>
      <c r="K27576" s="481"/>
      <c r="L27576" s="481"/>
      <c r="M27576" s="481"/>
      <c r="N27576" s="481"/>
      <c r="O27576" s="481"/>
      <c r="P27576" s="481"/>
      <c r="Q27576" s="481"/>
      <c r="R27576" s="481"/>
    </row>
    <row r="27577" hidden="1" customHeight="1" spans="1:18">
      <c r="A27577" s="481"/>
      <c r="B27577" s="481"/>
      <c r="C27577" s="481"/>
      <c r="D27577" s="481"/>
      <c r="E27577" s="481"/>
      <c r="F27577" s="481"/>
      <c r="G27577" s="481"/>
      <c r="H27577" s="481"/>
      <c r="I27577" s="481"/>
      <c r="J27577" s="481"/>
      <c r="K27577" s="481"/>
      <c r="L27577" s="481"/>
      <c r="M27577" s="481"/>
      <c r="N27577" s="481"/>
      <c r="O27577" s="481"/>
      <c r="P27577" s="481"/>
      <c r="Q27577" s="481"/>
      <c r="R27577" s="481"/>
    </row>
    <row r="27578" hidden="1" customHeight="1" spans="1:18">
      <c r="A27578" s="481"/>
      <c r="B27578" s="481"/>
      <c r="C27578" s="481"/>
      <c r="D27578" s="481"/>
      <c r="E27578" s="481"/>
      <c r="F27578" s="481"/>
      <c r="G27578" s="481"/>
      <c r="H27578" s="481"/>
      <c r="I27578" s="481"/>
      <c r="J27578" s="481"/>
      <c r="K27578" s="481"/>
      <c r="L27578" s="481"/>
      <c r="M27578" s="481"/>
      <c r="N27578" s="481"/>
      <c r="O27578" s="481"/>
      <c r="P27578" s="481"/>
      <c r="Q27578" s="481"/>
      <c r="R27578" s="481"/>
    </row>
    <row r="27579" hidden="1" customHeight="1" spans="1:18">
      <c r="A27579" s="481"/>
      <c r="B27579" s="481"/>
      <c r="C27579" s="481"/>
      <c r="D27579" s="481"/>
      <c r="E27579" s="481"/>
      <c r="F27579" s="481"/>
      <c r="G27579" s="481"/>
      <c r="H27579" s="481"/>
      <c r="I27579" s="481"/>
      <c r="J27579" s="481"/>
      <c r="K27579" s="481"/>
      <c r="L27579" s="481"/>
      <c r="M27579" s="481"/>
      <c r="N27579" s="481"/>
      <c r="O27579" s="481"/>
      <c r="P27579" s="481"/>
      <c r="Q27579" s="481"/>
      <c r="R27579" s="481"/>
    </row>
    <row r="27580" hidden="1" customHeight="1" spans="1:18">
      <c r="A27580" s="481"/>
      <c r="B27580" s="481"/>
      <c r="C27580" s="481"/>
      <c r="D27580" s="481"/>
      <c r="E27580" s="481"/>
      <c r="F27580" s="481"/>
      <c r="G27580" s="481"/>
      <c r="H27580" s="481"/>
      <c r="I27580" s="481"/>
      <c r="J27580" s="481"/>
      <c r="K27580" s="481"/>
      <c r="L27580" s="481"/>
      <c r="M27580" s="481"/>
      <c r="N27580" s="481"/>
      <c r="O27580" s="481"/>
      <c r="P27580" s="481"/>
      <c r="Q27580" s="481"/>
      <c r="R27580" s="481"/>
    </row>
    <row r="27581" hidden="1" customHeight="1" spans="1:18">
      <c r="A27581" s="481"/>
      <c r="B27581" s="481"/>
      <c r="C27581" s="481"/>
      <c r="D27581" s="481"/>
      <c r="E27581" s="481"/>
      <c r="F27581" s="481"/>
      <c r="G27581" s="481"/>
      <c r="H27581" s="481"/>
      <c r="I27581" s="481"/>
      <c r="J27581" s="481"/>
      <c r="K27581" s="481"/>
      <c r="L27581" s="481"/>
      <c r="M27581" s="481"/>
      <c r="N27581" s="481"/>
      <c r="O27581" s="481"/>
      <c r="P27581" s="481"/>
      <c r="Q27581" s="481"/>
      <c r="R27581" s="481"/>
    </row>
    <row r="27582" hidden="1" customHeight="1" spans="1:18">
      <c r="A27582" s="481"/>
      <c r="B27582" s="481"/>
      <c r="C27582" s="481"/>
      <c r="D27582" s="481"/>
      <c r="E27582" s="481"/>
      <c r="F27582" s="481"/>
      <c r="G27582" s="481"/>
      <c r="H27582" s="481"/>
      <c r="I27582" s="481"/>
      <c r="J27582" s="481"/>
      <c r="K27582" s="481"/>
      <c r="L27582" s="481"/>
      <c r="M27582" s="481"/>
      <c r="N27582" s="481"/>
      <c r="O27582" s="481"/>
      <c r="P27582" s="481"/>
      <c r="Q27582" s="481"/>
      <c r="R27582" s="481"/>
    </row>
    <row r="27583" hidden="1" customHeight="1" spans="1:18">
      <c r="A27583" s="481"/>
      <c r="B27583" s="481"/>
      <c r="C27583" s="481"/>
      <c r="D27583" s="481"/>
      <c r="E27583" s="481"/>
      <c r="F27583" s="481"/>
      <c r="G27583" s="481"/>
      <c r="H27583" s="481"/>
      <c r="I27583" s="481"/>
      <c r="J27583" s="481"/>
      <c r="K27583" s="481"/>
      <c r="L27583" s="481"/>
      <c r="M27583" s="481"/>
      <c r="N27583" s="481"/>
      <c r="O27583" s="481"/>
      <c r="P27583" s="481"/>
      <c r="Q27583" s="481"/>
      <c r="R27583" s="481"/>
    </row>
    <row r="27584" hidden="1" customHeight="1" spans="1:18">
      <c r="A27584" s="481"/>
      <c r="B27584" s="481"/>
      <c r="C27584" s="481"/>
      <c r="D27584" s="481"/>
      <c r="E27584" s="481"/>
      <c r="F27584" s="481"/>
      <c r="G27584" s="481"/>
      <c r="H27584" s="481"/>
      <c r="I27584" s="481"/>
      <c r="J27584" s="481"/>
      <c r="K27584" s="481"/>
      <c r="L27584" s="481"/>
      <c r="M27584" s="481"/>
      <c r="N27584" s="481"/>
      <c r="O27584" s="481"/>
      <c r="P27584" s="481"/>
      <c r="Q27584" s="481"/>
      <c r="R27584" s="481"/>
    </row>
    <row r="27585" hidden="1" customHeight="1" spans="1:18">
      <c r="A27585" s="481"/>
      <c r="B27585" s="481"/>
      <c r="C27585" s="481"/>
      <c r="D27585" s="481"/>
      <c r="E27585" s="481"/>
      <c r="F27585" s="481"/>
      <c r="G27585" s="481"/>
      <c r="H27585" s="481"/>
      <c r="I27585" s="481"/>
      <c r="J27585" s="481"/>
      <c r="K27585" s="481"/>
      <c r="L27585" s="481"/>
      <c r="M27585" s="481"/>
      <c r="N27585" s="481"/>
      <c r="O27585" s="481"/>
      <c r="P27585" s="481"/>
      <c r="Q27585" s="481"/>
      <c r="R27585" s="481"/>
    </row>
    <row r="27586" hidden="1" customHeight="1" spans="1:18">
      <c r="A27586" s="481"/>
      <c r="B27586" s="481"/>
      <c r="C27586" s="481"/>
      <c r="D27586" s="481"/>
      <c r="E27586" s="481"/>
      <c r="F27586" s="481"/>
      <c r="G27586" s="481"/>
      <c r="H27586" s="481"/>
      <c r="I27586" s="481"/>
      <c r="J27586" s="481"/>
      <c r="K27586" s="481"/>
      <c r="L27586" s="481"/>
      <c r="M27586" s="481"/>
      <c r="N27586" s="481"/>
      <c r="O27586" s="481"/>
      <c r="P27586" s="481"/>
      <c r="Q27586" s="481"/>
      <c r="R27586" s="481"/>
    </row>
    <row r="27587" hidden="1" customHeight="1" spans="1:18">
      <c r="A27587" s="481"/>
      <c r="B27587" s="481"/>
      <c r="C27587" s="481"/>
      <c r="D27587" s="481"/>
      <c r="E27587" s="481"/>
      <c r="F27587" s="481"/>
      <c r="G27587" s="481"/>
      <c r="H27587" s="481"/>
      <c r="I27587" s="481"/>
      <c r="J27587" s="481"/>
      <c r="K27587" s="481"/>
      <c r="L27587" s="481"/>
      <c r="M27587" s="481"/>
      <c r="N27587" s="481"/>
      <c r="O27587" s="481"/>
      <c r="P27587" s="481"/>
      <c r="Q27587" s="481"/>
      <c r="R27587" s="481"/>
    </row>
    <row r="27588" hidden="1" customHeight="1" spans="1:18">
      <c r="A27588" s="481"/>
      <c r="B27588" s="481"/>
      <c r="C27588" s="481"/>
      <c r="D27588" s="481"/>
      <c r="E27588" s="481"/>
      <c r="F27588" s="481"/>
      <c r="G27588" s="481"/>
      <c r="H27588" s="481"/>
      <c r="I27588" s="481"/>
      <c r="J27588" s="481"/>
      <c r="K27588" s="481"/>
      <c r="L27588" s="481"/>
      <c r="M27588" s="481"/>
      <c r="N27588" s="481"/>
      <c r="O27588" s="481"/>
      <c r="P27588" s="481"/>
      <c r="Q27588" s="481"/>
      <c r="R27588" s="481"/>
    </row>
    <row r="27589" hidden="1" customHeight="1" spans="1:18">
      <c r="A27589" s="481"/>
      <c r="B27589" s="481"/>
      <c r="C27589" s="481"/>
      <c r="D27589" s="481"/>
      <c r="E27589" s="481"/>
      <c r="F27589" s="481"/>
      <c r="G27589" s="481"/>
      <c r="H27589" s="481"/>
      <c r="I27589" s="481"/>
      <c r="J27589" s="481"/>
      <c r="K27589" s="481"/>
      <c r="L27589" s="481"/>
      <c r="M27589" s="481"/>
      <c r="N27589" s="481"/>
      <c r="O27589" s="481"/>
      <c r="P27589" s="481"/>
      <c r="Q27589" s="481"/>
      <c r="R27589" s="481"/>
    </row>
    <row r="27590" hidden="1" customHeight="1" spans="1:18">
      <c r="A27590" s="481"/>
      <c r="B27590" s="481"/>
      <c r="C27590" s="481"/>
      <c r="D27590" s="481"/>
      <c r="E27590" s="481"/>
      <c r="F27590" s="481"/>
      <c r="G27590" s="481"/>
      <c r="H27590" s="481"/>
      <c r="I27590" s="481"/>
      <c r="J27590" s="481"/>
      <c r="K27590" s="481"/>
      <c r="L27590" s="481"/>
      <c r="M27590" s="481"/>
      <c r="N27590" s="481"/>
      <c r="O27590" s="481"/>
      <c r="P27590" s="481"/>
      <c r="Q27590" s="481"/>
      <c r="R27590" s="481"/>
    </row>
    <row r="27591" hidden="1" customHeight="1" spans="1:18">
      <c r="A27591" s="481"/>
      <c r="B27591" s="481"/>
      <c r="C27591" s="481"/>
      <c r="D27591" s="481"/>
      <c r="E27591" s="481"/>
      <c r="F27591" s="481"/>
      <c r="G27591" s="481"/>
      <c r="H27591" s="481"/>
      <c r="I27591" s="481"/>
      <c r="J27591" s="481"/>
      <c r="K27591" s="481"/>
      <c r="L27591" s="481"/>
      <c r="M27591" s="481"/>
      <c r="N27591" s="481"/>
      <c r="O27591" s="481"/>
      <c r="P27591" s="481"/>
      <c r="Q27591" s="481"/>
      <c r="R27591" s="481"/>
    </row>
    <row r="27592" hidden="1" customHeight="1" spans="1:18">
      <c r="A27592" s="481"/>
      <c r="B27592" s="481"/>
      <c r="C27592" s="481"/>
      <c r="D27592" s="481"/>
      <c r="E27592" s="481"/>
      <c r="F27592" s="481"/>
      <c r="G27592" s="481"/>
      <c r="H27592" s="481"/>
      <c r="I27592" s="481"/>
      <c r="J27592" s="481"/>
      <c r="K27592" s="481"/>
      <c r="L27592" s="481"/>
      <c r="M27592" s="481"/>
      <c r="N27592" s="481"/>
      <c r="O27592" s="481"/>
      <c r="P27592" s="481"/>
      <c r="Q27592" s="481"/>
      <c r="R27592" s="481"/>
    </row>
    <row r="27593" hidden="1" customHeight="1" spans="1:18">
      <c r="A27593" s="481"/>
      <c r="B27593" s="481"/>
      <c r="C27593" s="481"/>
      <c r="D27593" s="481"/>
      <c r="E27593" s="481"/>
      <c r="F27593" s="481"/>
      <c r="G27593" s="481"/>
      <c r="H27593" s="481"/>
      <c r="I27593" s="481"/>
      <c r="J27593" s="481"/>
      <c r="K27593" s="481"/>
      <c r="L27593" s="481"/>
      <c r="M27593" s="481"/>
      <c r="N27593" s="481"/>
      <c r="O27593" s="481"/>
      <c r="P27593" s="481"/>
      <c r="Q27593" s="481"/>
      <c r="R27593" s="481"/>
    </row>
    <row r="27594" hidden="1" customHeight="1" spans="1:18">
      <c r="A27594" s="481"/>
      <c r="B27594" s="481"/>
      <c r="C27594" s="481"/>
      <c r="D27594" s="481"/>
      <c r="E27594" s="481"/>
      <c r="F27594" s="481"/>
      <c r="G27594" s="481"/>
      <c r="H27594" s="481"/>
      <c r="I27594" s="481"/>
      <c r="J27594" s="481"/>
      <c r="K27594" s="481"/>
      <c r="L27594" s="481"/>
      <c r="M27594" s="481"/>
      <c r="N27594" s="481"/>
      <c r="O27594" s="481"/>
      <c r="P27594" s="481"/>
      <c r="Q27594" s="481"/>
      <c r="R27594" s="481"/>
    </row>
    <row r="27595" hidden="1" customHeight="1" spans="1:18">
      <c r="A27595" s="481"/>
      <c r="B27595" s="481"/>
      <c r="C27595" s="481"/>
      <c r="D27595" s="481"/>
      <c r="E27595" s="481"/>
      <c r="F27595" s="481"/>
      <c r="G27595" s="481"/>
      <c r="H27595" s="481"/>
      <c r="I27595" s="481"/>
      <c r="J27595" s="481"/>
      <c r="K27595" s="481"/>
      <c r="L27595" s="481"/>
      <c r="M27595" s="481"/>
      <c r="N27595" s="481"/>
      <c r="O27595" s="481"/>
      <c r="P27595" s="481"/>
      <c r="Q27595" s="481"/>
      <c r="R27595" s="481"/>
    </row>
    <row r="27596" hidden="1" customHeight="1" spans="1:18">
      <c r="A27596" s="481"/>
      <c r="B27596" s="481"/>
      <c r="C27596" s="481"/>
      <c r="D27596" s="481"/>
      <c r="E27596" s="481"/>
      <c r="F27596" s="481"/>
      <c r="G27596" s="481"/>
      <c r="H27596" s="481"/>
      <c r="I27596" s="481"/>
      <c r="J27596" s="481"/>
      <c r="K27596" s="481"/>
      <c r="L27596" s="481"/>
      <c r="M27596" s="481"/>
      <c r="N27596" s="481"/>
      <c r="O27596" s="481"/>
      <c r="P27596" s="481"/>
      <c r="Q27596" s="481"/>
      <c r="R27596" s="481"/>
    </row>
    <row r="27597" hidden="1" customHeight="1" spans="1:18">
      <c r="A27597" s="481"/>
      <c r="B27597" s="481"/>
      <c r="C27597" s="481"/>
      <c r="D27597" s="481"/>
      <c r="E27597" s="481"/>
      <c r="F27597" s="481"/>
      <c r="G27597" s="481"/>
      <c r="H27597" s="481"/>
      <c r="I27597" s="481"/>
      <c r="J27597" s="481"/>
      <c r="K27597" s="481"/>
      <c r="L27597" s="481"/>
      <c r="M27597" s="481"/>
      <c r="N27597" s="481"/>
      <c r="O27597" s="481"/>
      <c r="P27597" s="481"/>
      <c r="Q27597" s="481"/>
      <c r="R27597" s="481"/>
    </row>
    <row r="27598" hidden="1" customHeight="1" spans="1:18">
      <c r="A27598" s="481"/>
      <c r="B27598" s="481"/>
      <c r="C27598" s="481"/>
      <c r="D27598" s="481"/>
      <c r="E27598" s="481"/>
      <c r="F27598" s="481"/>
      <c r="G27598" s="481"/>
      <c r="H27598" s="481"/>
      <c r="I27598" s="481"/>
      <c r="J27598" s="481"/>
      <c r="K27598" s="481"/>
      <c r="L27598" s="481"/>
      <c r="M27598" s="481"/>
      <c r="N27598" s="481"/>
      <c r="O27598" s="481"/>
      <c r="P27598" s="481"/>
      <c r="Q27598" s="481"/>
      <c r="R27598" s="481"/>
    </row>
    <row r="27599" hidden="1" customHeight="1" spans="1:18">
      <c r="A27599" s="481"/>
      <c r="B27599" s="481"/>
      <c r="C27599" s="481"/>
      <c r="D27599" s="481"/>
      <c r="E27599" s="481"/>
      <c r="F27599" s="481"/>
      <c r="G27599" s="481"/>
      <c r="H27599" s="481"/>
      <c r="I27599" s="481"/>
      <c r="J27599" s="481"/>
      <c r="K27599" s="481"/>
      <c r="L27599" s="481"/>
      <c r="M27599" s="481"/>
      <c r="N27599" s="481"/>
      <c r="O27599" s="481"/>
      <c r="P27599" s="481"/>
      <c r="Q27599" s="481"/>
      <c r="R27599" s="481"/>
    </row>
    <row r="27600" hidden="1" customHeight="1" spans="1:18">
      <c r="A27600" s="481"/>
      <c r="B27600" s="481"/>
      <c r="C27600" s="481"/>
      <c r="D27600" s="481"/>
      <c r="E27600" s="481"/>
      <c r="F27600" s="481"/>
      <c r="G27600" s="481"/>
      <c r="H27600" s="481"/>
      <c r="I27600" s="481"/>
      <c r="J27600" s="481"/>
      <c r="K27600" s="481"/>
      <c r="L27600" s="481"/>
      <c r="M27600" s="481"/>
      <c r="N27600" s="481"/>
      <c r="O27600" s="481"/>
      <c r="P27600" s="481"/>
      <c r="Q27600" s="481"/>
      <c r="R27600" s="481"/>
    </row>
    <row r="27601" hidden="1" customHeight="1" spans="1:18">
      <c r="A27601" s="481"/>
      <c r="B27601" s="481"/>
      <c r="C27601" s="481"/>
      <c r="D27601" s="481"/>
      <c r="E27601" s="481"/>
      <c r="F27601" s="481"/>
      <c r="G27601" s="481"/>
      <c r="H27601" s="481"/>
      <c r="I27601" s="481"/>
      <c r="J27601" s="481"/>
      <c r="K27601" s="481"/>
      <c r="L27601" s="481"/>
      <c r="M27601" s="481"/>
      <c r="N27601" s="481"/>
      <c r="O27601" s="481"/>
      <c r="P27601" s="481"/>
      <c r="Q27601" s="481"/>
      <c r="R27601" s="481"/>
    </row>
    <row r="27602" hidden="1" customHeight="1" spans="1:18">
      <c r="A27602" s="481"/>
      <c r="B27602" s="481"/>
      <c r="C27602" s="481"/>
      <c r="D27602" s="481"/>
      <c r="E27602" s="481"/>
      <c r="F27602" s="481"/>
      <c r="G27602" s="481"/>
      <c r="H27602" s="481"/>
      <c r="I27602" s="481"/>
      <c r="J27602" s="481"/>
      <c r="K27602" s="481"/>
      <c r="L27602" s="481"/>
      <c r="M27602" s="481"/>
      <c r="N27602" s="481"/>
      <c r="O27602" s="481"/>
      <c r="P27602" s="481"/>
      <c r="Q27602" s="481"/>
      <c r="R27602" s="481"/>
    </row>
    <row r="27603" hidden="1" customHeight="1" spans="1:18">
      <c r="A27603" s="481"/>
      <c r="B27603" s="481"/>
      <c r="C27603" s="481"/>
      <c r="D27603" s="481"/>
      <c r="E27603" s="481"/>
      <c r="F27603" s="481"/>
      <c r="G27603" s="481"/>
      <c r="H27603" s="481"/>
      <c r="I27603" s="481"/>
      <c r="J27603" s="481"/>
      <c r="K27603" s="481"/>
      <c r="L27603" s="481"/>
      <c r="M27603" s="481"/>
      <c r="N27603" s="481"/>
      <c r="O27603" s="481"/>
      <c r="P27603" s="481"/>
      <c r="Q27603" s="481"/>
      <c r="R27603" s="481"/>
    </row>
    <row r="27604" hidden="1" customHeight="1" spans="1:18">
      <c r="A27604" s="481"/>
      <c r="B27604" s="481"/>
      <c r="C27604" s="481"/>
      <c r="D27604" s="481"/>
      <c r="E27604" s="481"/>
      <c r="F27604" s="481"/>
      <c r="G27604" s="481"/>
      <c r="H27604" s="481"/>
      <c r="I27604" s="481"/>
      <c r="J27604" s="481"/>
      <c r="K27604" s="481"/>
      <c r="L27604" s="481"/>
      <c r="M27604" s="481"/>
      <c r="N27604" s="481"/>
      <c r="O27604" s="481"/>
      <c r="P27604" s="481"/>
      <c r="Q27604" s="481"/>
      <c r="R27604" s="481"/>
    </row>
    <row r="27605" hidden="1" customHeight="1" spans="1:18">
      <c r="A27605" s="481"/>
      <c r="B27605" s="481"/>
      <c r="C27605" s="481"/>
      <c r="D27605" s="481"/>
      <c r="E27605" s="481"/>
      <c r="F27605" s="481"/>
      <c r="G27605" s="481"/>
      <c r="H27605" s="481"/>
      <c r="I27605" s="481"/>
      <c r="J27605" s="481"/>
      <c r="K27605" s="481"/>
      <c r="L27605" s="481"/>
      <c r="M27605" s="481"/>
      <c r="N27605" s="481"/>
      <c r="O27605" s="481"/>
      <c r="P27605" s="481"/>
      <c r="Q27605" s="481"/>
      <c r="R27605" s="481"/>
    </row>
    <row r="27606" hidden="1" customHeight="1" spans="1:18">
      <c r="A27606" s="481"/>
      <c r="B27606" s="481"/>
      <c r="C27606" s="481"/>
      <c r="D27606" s="481"/>
      <c r="E27606" s="481"/>
      <c r="F27606" s="481"/>
      <c r="G27606" s="481"/>
      <c r="H27606" s="481"/>
      <c r="I27606" s="481"/>
      <c r="J27606" s="481"/>
      <c r="K27606" s="481"/>
      <c r="L27606" s="481"/>
      <c r="M27606" s="481"/>
      <c r="N27606" s="481"/>
      <c r="O27606" s="481"/>
      <c r="P27606" s="481"/>
      <c r="Q27606" s="481"/>
      <c r="R27606" s="481"/>
    </row>
    <row r="27607" hidden="1" customHeight="1" spans="1:18">
      <c r="A27607" s="481"/>
      <c r="B27607" s="481"/>
      <c r="C27607" s="481"/>
      <c r="D27607" s="481"/>
      <c r="E27607" s="481"/>
      <c r="F27607" s="481"/>
      <c r="G27607" s="481"/>
      <c r="H27607" s="481"/>
      <c r="I27607" s="481"/>
      <c r="J27607" s="481"/>
      <c r="K27607" s="481"/>
      <c r="L27607" s="481"/>
      <c r="M27607" s="481"/>
      <c r="N27607" s="481"/>
      <c r="O27607" s="481"/>
      <c r="P27607" s="481"/>
      <c r="Q27607" s="481"/>
      <c r="R27607" s="481"/>
    </row>
    <row r="27608" hidden="1" customHeight="1" spans="1:18">
      <c r="A27608" s="481"/>
      <c r="B27608" s="481"/>
      <c r="C27608" s="481"/>
      <c r="D27608" s="481"/>
      <c r="E27608" s="481"/>
      <c r="F27608" s="481"/>
      <c r="G27608" s="481"/>
      <c r="H27608" s="481"/>
      <c r="I27608" s="481"/>
      <c r="J27608" s="481"/>
      <c r="K27608" s="481"/>
      <c r="L27608" s="481"/>
      <c r="M27608" s="481"/>
      <c r="N27608" s="481"/>
      <c r="O27608" s="481"/>
      <c r="P27608" s="481"/>
      <c r="Q27608" s="481"/>
      <c r="R27608" s="481"/>
    </row>
    <row r="27609" hidden="1" customHeight="1" spans="1:18">
      <c r="A27609" s="481"/>
      <c r="B27609" s="481"/>
      <c r="C27609" s="481"/>
      <c r="D27609" s="481"/>
      <c r="E27609" s="481"/>
      <c r="F27609" s="481"/>
      <c r="G27609" s="481"/>
      <c r="H27609" s="481"/>
      <c r="I27609" s="481"/>
      <c r="J27609" s="481"/>
      <c r="K27609" s="481"/>
      <c r="L27609" s="481"/>
      <c r="M27609" s="481"/>
      <c r="N27609" s="481"/>
      <c r="O27609" s="481"/>
      <c r="P27609" s="481"/>
      <c r="Q27609" s="481"/>
      <c r="R27609" s="481"/>
    </row>
    <row r="27610" hidden="1" customHeight="1" spans="1:18">
      <c r="A27610" s="481"/>
      <c r="B27610" s="481"/>
      <c r="C27610" s="481"/>
      <c r="D27610" s="481"/>
      <c r="E27610" s="481"/>
      <c r="F27610" s="481"/>
      <c r="G27610" s="481"/>
      <c r="H27610" s="481"/>
      <c r="I27610" s="481"/>
      <c r="J27610" s="481"/>
      <c r="K27610" s="481"/>
      <c r="L27610" s="481"/>
      <c r="M27610" s="481"/>
      <c r="N27610" s="481"/>
      <c r="O27610" s="481"/>
      <c r="P27610" s="481"/>
      <c r="Q27610" s="481"/>
      <c r="R27610" s="481"/>
    </row>
    <row r="27611" hidden="1" customHeight="1" spans="1:18">
      <c r="A27611" s="481"/>
      <c r="B27611" s="481"/>
      <c r="C27611" s="481"/>
      <c r="D27611" s="481"/>
      <c r="E27611" s="481"/>
      <c r="F27611" s="481"/>
      <c r="G27611" s="481"/>
      <c r="H27611" s="481"/>
      <c r="I27611" s="481"/>
      <c r="J27611" s="481"/>
      <c r="K27611" s="481"/>
      <c r="L27611" s="481"/>
      <c r="M27611" s="481"/>
      <c r="N27611" s="481"/>
      <c r="O27611" s="481"/>
      <c r="P27611" s="481"/>
      <c r="Q27611" s="481"/>
      <c r="R27611" s="481"/>
    </row>
    <row r="27612" hidden="1" customHeight="1" spans="1:18">
      <c r="A27612" s="481"/>
      <c r="B27612" s="481"/>
      <c r="C27612" s="481"/>
      <c r="D27612" s="481"/>
      <c r="E27612" s="481"/>
      <c r="F27612" s="481"/>
      <c r="G27612" s="481"/>
      <c r="H27612" s="481"/>
      <c r="I27612" s="481"/>
      <c r="J27612" s="481"/>
      <c r="K27612" s="481"/>
      <c r="L27612" s="481"/>
      <c r="M27612" s="481"/>
      <c r="N27612" s="481"/>
      <c r="O27612" s="481"/>
      <c r="P27612" s="481"/>
      <c r="Q27612" s="481"/>
      <c r="R27612" s="481"/>
    </row>
    <row r="27613" hidden="1" customHeight="1" spans="1:18">
      <c r="A27613" s="481"/>
      <c r="B27613" s="481"/>
      <c r="C27613" s="481"/>
      <c r="D27613" s="481"/>
      <c r="E27613" s="481"/>
      <c r="F27613" s="481"/>
      <c r="G27613" s="481"/>
      <c r="H27613" s="481"/>
      <c r="I27613" s="481"/>
      <c r="J27613" s="481"/>
      <c r="K27613" s="481"/>
      <c r="L27613" s="481"/>
      <c r="M27613" s="481"/>
      <c r="N27613" s="481"/>
      <c r="O27613" s="481"/>
      <c r="P27613" s="481"/>
      <c r="Q27613" s="481"/>
      <c r="R27613" s="481"/>
    </row>
    <row r="27614" hidden="1" customHeight="1" spans="1:18">
      <c r="A27614" s="481"/>
      <c r="B27614" s="481"/>
      <c r="C27614" s="481"/>
      <c r="D27614" s="481"/>
      <c r="E27614" s="481"/>
      <c r="F27614" s="481"/>
      <c r="G27614" s="481"/>
      <c r="H27614" s="481"/>
      <c r="I27614" s="481"/>
      <c r="J27614" s="481"/>
      <c r="K27614" s="481"/>
      <c r="L27614" s="481"/>
      <c r="M27614" s="481"/>
      <c r="N27614" s="481"/>
      <c r="O27614" s="481"/>
      <c r="P27614" s="481"/>
      <c r="Q27614" s="481"/>
      <c r="R27614" s="481"/>
    </row>
    <row r="27615" hidden="1" customHeight="1" spans="1:18">
      <c r="A27615" s="481"/>
      <c r="B27615" s="481"/>
      <c r="C27615" s="481"/>
      <c r="D27615" s="481"/>
      <c r="E27615" s="481"/>
      <c r="F27615" s="481"/>
      <c r="G27615" s="481"/>
      <c r="H27615" s="481"/>
      <c r="I27615" s="481"/>
      <c r="J27615" s="481"/>
      <c r="K27615" s="481"/>
      <c r="L27615" s="481"/>
      <c r="M27615" s="481"/>
      <c r="N27615" s="481"/>
      <c r="O27615" s="481"/>
      <c r="P27615" s="481"/>
      <c r="Q27615" s="481"/>
      <c r="R27615" s="481"/>
    </row>
    <row r="27616" hidden="1" customHeight="1" spans="1:18">
      <c r="A27616" s="481"/>
      <c r="B27616" s="481"/>
      <c r="C27616" s="481"/>
      <c r="D27616" s="481"/>
      <c r="E27616" s="481"/>
      <c r="F27616" s="481"/>
      <c r="G27616" s="481"/>
      <c r="H27616" s="481"/>
      <c r="I27616" s="481"/>
      <c r="J27616" s="481"/>
      <c r="K27616" s="481"/>
      <c r="L27616" s="481"/>
      <c r="M27616" s="481"/>
      <c r="N27616" s="481"/>
      <c r="O27616" s="481"/>
      <c r="P27616" s="481"/>
      <c r="Q27616" s="481"/>
      <c r="R27616" s="481"/>
    </row>
    <row r="27617" hidden="1" customHeight="1" spans="1:18">
      <c r="A27617" s="481"/>
      <c r="B27617" s="481"/>
      <c r="C27617" s="481"/>
      <c r="D27617" s="481"/>
      <c r="E27617" s="481"/>
      <c r="F27617" s="481"/>
      <c r="G27617" s="481"/>
      <c r="H27617" s="481"/>
      <c r="I27617" s="481"/>
      <c r="J27617" s="481"/>
      <c r="K27617" s="481"/>
      <c r="L27617" s="481"/>
      <c r="M27617" s="481"/>
      <c r="N27617" s="481"/>
      <c r="O27617" s="481"/>
      <c r="P27617" s="481"/>
      <c r="Q27617" s="481"/>
      <c r="R27617" s="481"/>
    </row>
    <row r="27618" hidden="1" customHeight="1" spans="1:18">
      <c r="A27618" s="481"/>
      <c r="B27618" s="481"/>
      <c r="C27618" s="481"/>
      <c r="D27618" s="481"/>
      <c r="E27618" s="481"/>
      <c r="F27618" s="481"/>
      <c r="G27618" s="481"/>
      <c r="H27618" s="481"/>
      <c r="I27618" s="481"/>
      <c r="J27618" s="481"/>
      <c r="K27618" s="481"/>
      <c r="L27618" s="481"/>
      <c r="M27618" s="481"/>
      <c r="N27618" s="481"/>
      <c r="O27618" s="481"/>
      <c r="P27618" s="481"/>
      <c r="Q27618" s="481"/>
      <c r="R27618" s="481"/>
    </row>
    <row r="27619" hidden="1" customHeight="1" spans="1:18">
      <c r="A27619" s="481"/>
      <c r="B27619" s="481"/>
      <c r="C27619" s="481"/>
      <c r="D27619" s="481"/>
      <c r="E27619" s="481"/>
      <c r="F27619" s="481"/>
      <c r="G27619" s="481"/>
      <c r="H27619" s="481"/>
      <c r="I27619" s="481"/>
      <c r="J27619" s="481"/>
      <c r="K27619" s="481"/>
      <c r="L27619" s="481"/>
      <c r="M27619" s="481"/>
      <c r="N27619" s="481"/>
      <c r="O27619" s="481"/>
      <c r="P27619" s="481"/>
      <c r="Q27619" s="481"/>
      <c r="R27619" s="481"/>
    </row>
    <row r="27620" hidden="1" customHeight="1" spans="1:18">
      <c r="A27620" s="481"/>
      <c r="B27620" s="481"/>
      <c r="C27620" s="481"/>
      <c r="D27620" s="481"/>
      <c r="E27620" s="481"/>
      <c r="F27620" s="481"/>
      <c r="G27620" s="481"/>
      <c r="H27620" s="481"/>
      <c r="I27620" s="481"/>
      <c r="J27620" s="481"/>
      <c r="K27620" s="481"/>
      <c r="L27620" s="481"/>
      <c r="M27620" s="481"/>
      <c r="N27620" s="481"/>
      <c r="O27620" s="481"/>
      <c r="P27620" s="481"/>
      <c r="Q27620" s="481"/>
      <c r="R27620" s="481"/>
    </row>
    <row r="27621" hidden="1" customHeight="1" spans="1:18">
      <c r="A27621" s="481"/>
      <c r="B27621" s="481"/>
      <c r="C27621" s="481"/>
      <c r="D27621" s="481"/>
      <c r="E27621" s="481"/>
      <c r="F27621" s="481"/>
      <c r="G27621" s="481"/>
      <c r="H27621" s="481"/>
      <c r="I27621" s="481"/>
      <c r="J27621" s="481"/>
      <c r="K27621" s="481"/>
      <c r="L27621" s="481"/>
      <c r="M27621" s="481"/>
      <c r="N27621" s="481"/>
      <c r="O27621" s="481"/>
      <c r="P27621" s="481"/>
      <c r="Q27621" s="481"/>
      <c r="R27621" s="481"/>
    </row>
  </sheetData>
  <mergeCells count="9">
    <mergeCell ref="S6:S9"/>
    <mergeCell ref="S10:S13"/>
    <mergeCell ref="S14:S17"/>
    <mergeCell ref="S18:S21"/>
    <mergeCell ref="S22:S25"/>
    <mergeCell ref="S26:S29"/>
    <mergeCell ref="S30:S36"/>
    <mergeCell ref="S37:S57"/>
    <mergeCell ref="A1:Q5"/>
  </mergeCells>
  <pageMargins left="0.7" right="0.7" top="0.75" bottom="0.75" header="0.3" footer="0.3"/>
  <pageSetup paperSize="9" orientation="portrait" horizontalDpi="600" verticalDpi="6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X197"/>
  <sheetViews>
    <sheetView showGridLines="0" showRowColHeaders="0" zoomScale="75" zoomScaleNormal="75" zoomScaleSheetLayoutView="60" workbookViewId="0">
      <selection activeCell="D14" sqref="D14"/>
    </sheetView>
  </sheetViews>
  <sheetFormatPr defaultColWidth="0" defaultRowHeight="15"/>
  <cols>
    <col min="1" max="1" width="8.57142857142857" style="1" customWidth="1"/>
    <col min="2" max="2" width="9.14285714285714" customWidth="1"/>
    <col min="3" max="3" width="15.4285714285714" customWidth="1"/>
    <col min="4" max="4" width="53.7142857142857" customWidth="1"/>
    <col min="5" max="16" width="12.1428571428571" customWidth="1"/>
    <col min="17" max="17" width="20.3809523809524" customWidth="1"/>
    <col min="18" max="18" width="7.04761904761905" style="1" customWidth="1"/>
    <col min="19" max="19" width="9.14285714285714" style="1" hidden="1" customWidth="1"/>
    <col min="20" max="23" width="19" style="1" hidden="1" customWidth="1"/>
    <col min="24" max="24" width="9.14285714285714" style="1" hidden="1" customWidth="1"/>
    <col min="25" max="28" width="19" style="1" hidden="1" customWidth="1"/>
    <col min="29" max="29" width="9.14285714285714" style="1" hidden="1" customWidth="1"/>
    <col min="30" max="44" width="19" style="1" hidden="1" customWidth="1"/>
    <col min="45" max="45" width="19" style="1" hidden="1"/>
    <col min="46" max="46" width="9.14285714285714" style="1" hidden="1"/>
    <col min="47" max="50" width="19" style="1" hidden="1"/>
    <col min="51" max="16384" width="9.14285714285714" style="1" hidden="1"/>
  </cols>
  <sheetData>
    <row r="1" customFormat="1" customHeight="1" spans="1:4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customFormat="1" customHeight="1" spans="1:4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customFormat="1" customHeight="1" spans="1:4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customFormat="1" customHeight="1" spans="1: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T4" s="2"/>
      <c r="U4" s="2"/>
      <c r="V4" s="2"/>
      <c r="W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customFormat="1" customHeight="1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T5" s="2"/>
      <c r="U5" s="2"/>
      <c r="V5" s="2"/>
      <c r="W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customFormat="1" customHeight="1"/>
    <row r="7" customFormat="1" customHeight="1"/>
    <row r="8" customFormat="1" customHeight="1"/>
    <row r="9" customFormat="1" customHeight="1"/>
    <row r="10" customFormat="1" customHeight="1"/>
    <row r="11" customFormat="1" customHeight="1" spans="1: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customFormat="1" customHeight="1" spans="1:18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customFormat="1" customHeight="1" spans="1:18">
      <c r="A13" s="3"/>
      <c r="B13" s="19"/>
      <c r="C13" s="19"/>
      <c r="D13" s="100"/>
      <c r="E13" s="118"/>
      <c r="F13" s="1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3"/>
    </row>
    <row r="14" customFormat="1" customHeight="1" spans="1:18">
      <c r="A14" s="3"/>
      <c r="B14" s="19"/>
      <c r="C14" s="19"/>
      <c r="D14" s="10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"/>
    </row>
    <row r="15" customFormat="1" customHeight="1" spans="1:18">
      <c r="A15" s="3"/>
      <c r="B15" s="19"/>
      <c r="C15" s="19"/>
      <c r="D15" s="54" t="s">
        <v>258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"/>
      <c r="R15" s="3"/>
    </row>
    <row r="16" customFormat="1" customHeight="1" spans="1:18">
      <c r="A16" s="3"/>
      <c r="B16" s="19"/>
      <c r="C16" s="19"/>
      <c r="D16" s="25" t="s">
        <v>122</v>
      </c>
      <c r="E16" s="119">
        <v>44197</v>
      </c>
      <c r="F16" s="119">
        <v>44228</v>
      </c>
      <c r="G16" s="119">
        <v>44256</v>
      </c>
      <c r="H16" s="119">
        <v>44287</v>
      </c>
      <c r="I16" s="119">
        <v>44317</v>
      </c>
      <c r="J16" s="119">
        <v>44348</v>
      </c>
      <c r="K16" s="119">
        <v>44378</v>
      </c>
      <c r="L16" s="119">
        <v>44409</v>
      </c>
      <c r="M16" s="119">
        <v>44440</v>
      </c>
      <c r="N16" s="119">
        <v>44470</v>
      </c>
      <c r="O16" s="119">
        <v>44501</v>
      </c>
      <c r="P16" s="119">
        <v>44531</v>
      </c>
      <c r="Q16" s="3"/>
      <c r="R16" s="3"/>
    </row>
    <row r="17" customFormat="1" customHeight="1" spans="1:18">
      <c r="A17" s="19"/>
      <c r="B17" s="19"/>
      <c r="C17" s="19"/>
      <c r="D17" s="32" t="s">
        <v>123</v>
      </c>
      <c r="E17" s="120" t="s">
        <v>4</v>
      </c>
      <c r="F17" s="120" t="s">
        <v>4</v>
      </c>
      <c r="G17" s="120" t="s">
        <v>4</v>
      </c>
      <c r="H17" s="120" t="s">
        <v>4</v>
      </c>
      <c r="I17" s="120" t="s">
        <v>4</v>
      </c>
      <c r="J17" s="120" t="s">
        <v>4</v>
      </c>
      <c r="K17" s="120" t="s">
        <v>4</v>
      </c>
      <c r="L17" s="120" t="s">
        <v>4</v>
      </c>
      <c r="M17" s="120" t="s">
        <v>4</v>
      </c>
      <c r="N17" s="120" t="s">
        <v>4</v>
      </c>
      <c r="O17" s="120" t="s">
        <v>4</v>
      </c>
      <c r="P17" s="120" t="s">
        <v>4</v>
      </c>
      <c r="Q17" s="3"/>
      <c r="R17" s="3"/>
    </row>
    <row r="18" customFormat="1" ht="17.25" customHeight="1" spans="1:18">
      <c r="A18" s="19"/>
      <c r="B18" s="19"/>
      <c r="C18" s="19"/>
      <c r="D18" s="122" t="s">
        <v>124</v>
      </c>
      <c r="E18" s="121">
        <v>2</v>
      </c>
      <c r="F18" s="121">
        <v>3</v>
      </c>
      <c r="G18" s="121">
        <v>3</v>
      </c>
      <c r="H18" s="121">
        <v>3</v>
      </c>
      <c r="I18" s="121">
        <v>3</v>
      </c>
      <c r="J18" s="121">
        <v>3</v>
      </c>
      <c r="K18" s="121">
        <v>4</v>
      </c>
      <c r="L18" s="121">
        <v>2</v>
      </c>
      <c r="M18" s="121">
        <v>2</v>
      </c>
      <c r="N18" s="121">
        <v>2</v>
      </c>
      <c r="O18" s="121">
        <v>1</v>
      </c>
      <c r="P18" s="121">
        <v>1</v>
      </c>
      <c r="Q18" s="3"/>
      <c r="R18" s="3"/>
    </row>
    <row r="19" customFormat="1" ht="17.25" customHeight="1" spans="1:18">
      <c r="A19" s="19"/>
      <c r="B19" s="19"/>
      <c r="C19" s="19"/>
      <c r="D19" s="122" t="s">
        <v>125</v>
      </c>
      <c r="E19" s="121" t="s">
        <v>4</v>
      </c>
      <c r="F19" s="121" t="s">
        <v>4</v>
      </c>
      <c r="G19" s="121" t="s">
        <v>4</v>
      </c>
      <c r="H19" s="121" t="s">
        <v>4</v>
      </c>
      <c r="I19" s="121" t="s">
        <v>4</v>
      </c>
      <c r="J19" s="121" t="s">
        <v>4</v>
      </c>
      <c r="K19" s="121" t="s">
        <v>4</v>
      </c>
      <c r="L19" s="121" t="s">
        <v>4</v>
      </c>
      <c r="M19" s="121" t="s">
        <v>4</v>
      </c>
      <c r="N19" s="121" t="s">
        <v>4</v>
      </c>
      <c r="O19" s="121" t="s">
        <v>4</v>
      </c>
      <c r="P19" s="121" t="s">
        <v>4</v>
      </c>
      <c r="Q19" s="3"/>
      <c r="R19" s="3"/>
    </row>
    <row r="20" customFormat="1" spans="1:18">
      <c r="A20" s="19"/>
      <c r="B20" s="19"/>
      <c r="C20" s="19"/>
      <c r="D20" s="122" t="s">
        <v>126</v>
      </c>
      <c r="E20" s="121" t="s">
        <v>4</v>
      </c>
      <c r="F20" s="121" t="s">
        <v>4</v>
      </c>
      <c r="G20" s="121" t="s">
        <v>4</v>
      </c>
      <c r="H20" s="121" t="s">
        <v>4</v>
      </c>
      <c r="I20" s="121" t="s">
        <v>4</v>
      </c>
      <c r="J20" s="121" t="s">
        <v>4</v>
      </c>
      <c r="K20" s="121" t="s">
        <v>4</v>
      </c>
      <c r="L20" s="121" t="s">
        <v>4</v>
      </c>
      <c r="M20" s="121" t="s">
        <v>4</v>
      </c>
      <c r="N20" s="121" t="s">
        <v>4</v>
      </c>
      <c r="O20" s="121" t="s">
        <v>4</v>
      </c>
      <c r="P20" s="121" t="s">
        <v>4</v>
      </c>
      <c r="Q20" s="3"/>
      <c r="R20" s="3"/>
    </row>
    <row r="21" customFormat="1" customHeight="1" spans="1:18">
      <c r="A21" s="19"/>
      <c r="B21" s="19"/>
      <c r="C21" s="19"/>
      <c r="D21" s="122" t="s">
        <v>127</v>
      </c>
      <c r="E21" s="121" t="s">
        <v>4</v>
      </c>
      <c r="F21" s="121" t="s">
        <v>4</v>
      </c>
      <c r="G21" s="121" t="s">
        <v>4</v>
      </c>
      <c r="H21" s="121" t="s">
        <v>4</v>
      </c>
      <c r="I21" s="121" t="s">
        <v>4</v>
      </c>
      <c r="J21" s="121" t="s">
        <v>4</v>
      </c>
      <c r="K21" s="121" t="s">
        <v>4</v>
      </c>
      <c r="L21" s="121" t="s">
        <v>4</v>
      </c>
      <c r="M21" s="121" t="s">
        <v>4</v>
      </c>
      <c r="N21" s="121" t="s">
        <v>4</v>
      </c>
      <c r="O21" s="121" t="s">
        <v>4</v>
      </c>
      <c r="P21" s="121" t="s">
        <v>4</v>
      </c>
      <c r="Q21" s="3"/>
      <c r="R21" s="3"/>
    </row>
    <row r="22" customFormat="1" spans="1:18">
      <c r="A22" s="3"/>
      <c r="B22" s="19"/>
      <c r="C22" s="19"/>
      <c r="D22" s="122" t="s">
        <v>128</v>
      </c>
      <c r="E22" s="121" t="s">
        <v>4</v>
      </c>
      <c r="F22" s="121" t="s">
        <v>4</v>
      </c>
      <c r="G22" s="121" t="s">
        <v>4</v>
      </c>
      <c r="H22" s="121" t="s">
        <v>4</v>
      </c>
      <c r="I22" s="121" t="s">
        <v>4</v>
      </c>
      <c r="J22" s="121" t="s">
        <v>4</v>
      </c>
      <c r="K22" s="121" t="s">
        <v>4</v>
      </c>
      <c r="L22" s="121" t="s">
        <v>4</v>
      </c>
      <c r="M22" s="121" t="s">
        <v>4</v>
      </c>
      <c r="N22" s="121" t="s">
        <v>4</v>
      </c>
      <c r="O22" s="121" t="s">
        <v>4</v>
      </c>
      <c r="P22" s="121" t="s">
        <v>4</v>
      </c>
      <c r="Q22" s="3"/>
      <c r="R22" s="3"/>
    </row>
    <row r="23" customFormat="1" spans="1:18">
      <c r="A23" s="3"/>
      <c r="B23" s="19"/>
      <c r="C23" s="19"/>
      <c r="D23" s="122" t="s">
        <v>129</v>
      </c>
      <c r="E23" s="121">
        <v>0</v>
      </c>
      <c r="F23" s="121">
        <v>2</v>
      </c>
      <c r="G23" s="121">
        <v>2</v>
      </c>
      <c r="H23" s="121">
        <v>2</v>
      </c>
      <c r="I23" s="121">
        <v>2</v>
      </c>
      <c r="J23" s="121">
        <v>2</v>
      </c>
      <c r="K23" s="121">
        <v>2</v>
      </c>
      <c r="L23" s="121">
        <v>2</v>
      </c>
      <c r="M23" s="121">
        <v>2</v>
      </c>
      <c r="N23" s="121">
        <v>2</v>
      </c>
      <c r="O23" s="121" t="s">
        <v>4</v>
      </c>
      <c r="P23" s="121" t="s">
        <v>4</v>
      </c>
      <c r="Q23" s="3"/>
      <c r="R23" s="3"/>
    </row>
    <row r="24" customFormat="1" spans="1:18">
      <c r="A24" s="4"/>
      <c r="B24" s="19"/>
      <c r="C24" s="19"/>
      <c r="D24" s="32" t="s">
        <v>130</v>
      </c>
      <c r="E24" s="120" t="s">
        <v>4</v>
      </c>
      <c r="F24" s="120" t="s">
        <v>4</v>
      </c>
      <c r="G24" s="121" t="s">
        <v>4</v>
      </c>
      <c r="H24" s="120" t="s">
        <v>4</v>
      </c>
      <c r="I24" s="120" t="s">
        <v>4</v>
      </c>
      <c r="J24" s="120" t="s">
        <v>4</v>
      </c>
      <c r="K24" s="121">
        <v>1</v>
      </c>
      <c r="L24" s="121">
        <v>1</v>
      </c>
      <c r="M24" s="121">
        <v>1</v>
      </c>
      <c r="N24" s="121">
        <v>1</v>
      </c>
      <c r="O24" s="121">
        <v>1</v>
      </c>
      <c r="P24" s="121">
        <v>1</v>
      </c>
      <c r="Q24" s="3"/>
      <c r="R24" s="3"/>
    </row>
    <row r="25" customFormat="1" spans="1:18">
      <c r="A25" s="4"/>
      <c r="B25" s="19"/>
      <c r="C25" s="19"/>
      <c r="D25" s="122" t="s">
        <v>131</v>
      </c>
      <c r="E25" s="121" t="s">
        <v>4</v>
      </c>
      <c r="F25" s="121">
        <v>1</v>
      </c>
      <c r="G25" s="121">
        <v>1</v>
      </c>
      <c r="H25" s="121">
        <v>1</v>
      </c>
      <c r="I25" s="121">
        <v>1</v>
      </c>
      <c r="J25" s="121">
        <v>1</v>
      </c>
      <c r="K25" s="121">
        <v>1</v>
      </c>
      <c r="L25" s="121">
        <v>1</v>
      </c>
      <c r="M25" s="121">
        <v>1</v>
      </c>
      <c r="N25" s="121">
        <v>1</v>
      </c>
      <c r="O25" s="121" t="s">
        <v>4</v>
      </c>
      <c r="P25" s="121" t="s">
        <v>4</v>
      </c>
      <c r="Q25" s="3"/>
      <c r="R25" s="3"/>
    </row>
    <row r="26" customHeight="1" spans="1:18">
      <c r="A26" s="4"/>
      <c r="B26" s="19"/>
      <c r="C26" s="19"/>
      <c r="D26" s="122" t="s">
        <v>132</v>
      </c>
      <c r="E26" s="121" t="s">
        <v>4</v>
      </c>
      <c r="F26" s="121">
        <v>1</v>
      </c>
      <c r="G26" s="121">
        <v>1</v>
      </c>
      <c r="H26" s="121">
        <v>1</v>
      </c>
      <c r="I26" s="121">
        <v>1</v>
      </c>
      <c r="J26" s="121">
        <v>1</v>
      </c>
      <c r="K26" s="121">
        <v>1</v>
      </c>
      <c r="L26" s="121">
        <v>1</v>
      </c>
      <c r="M26" s="121">
        <v>1</v>
      </c>
      <c r="N26" s="121">
        <v>1</v>
      </c>
      <c r="O26" s="121" t="s">
        <v>4</v>
      </c>
      <c r="P26" s="121" t="s">
        <v>4</v>
      </c>
      <c r="Q26" s="3"/>
      <c r="R26" s="3"/>
    </row>
    <row r="27" spans="1:18">
      <c r="A27" s="4"/>
      <c r="B27" s="19"/>
      <c r="C27" s="19"/>
      <c r="D27" s="122" t="s">
        <v>133</v>
      </c>
      <c r="E27" s="121">
        <v>2</v>
      </c>
      <c r="F27" s="121">
        <v>4</v>
      </c>
      <c r="G27" s="121">
        <v>4</v>
      </c>
      <c r="H27" s="121">
        <v>3</v>
      </c>
      <c r="I27" s="121">
        <v>3</v>
      </c>
      <c r="J27" s="121">
        <v>3</v>
      </c>
      <c r="K27" s="121">
        <v>3</v>
      </c>
      <c r="L27" s="121">
        <v>2</v>
      </c>
      <c r="M27" s="121">
        <v>2</v>
      </c>
      <c r="N27" s="121">
        <v>2</v>
      </c>
      <c r="O27" s="121" t="s">
        <v>4</v>
      </c>
      <c r="P27" s="121" t="s">
        <v>4</v>
      </c>
      <c r="Q27" s="3"/>
      <c r="R27" s="3"/>
    </row>
    <row r="28" spans="1:18">
      <c r="A28" s="4"/>
      <c r="B28" s="19"/>
      <c r="C28" s="19"/>
      <c r="D28" s="122" t="s">
        <v>134</v>
      </c>
      <c r="E28" s="121">
        <v>2</v>
      </c>
      <c r="F28" s="121">
        <v>4</v>
      </c>
      <c r="G28" s="121">
        <v>4</v>
      </c>
      <c r="H28" s="121">
        <v>4</v>
      </c>
      <c r="I28" s="121">
        <v>4</v>
      </c>
      <c r="J28" s="121">
        <v>4</v>
      </c>
      <c r="K28" s="121">
        <v>4</v>
      </c>
      <c r="L28" s="121">
        <v>2</v>
      </c>
      <c r="M28" s="121">
        <v>2</v>
      </c>
      <c r="N28" s="121">
        <v>2</v>
      </c>
      <c r="O28" s="121" t="s">
        <v>4</v>
      </c>
      <c r="P28" s="121" t="s">
        <v>4</v>
      </c>
      <c r="Q28" s="3"/>
      <c r="R28" s="3"/>
    </row>
    <row r="29" spans="1:18">
      <c r="A29" s="4"/>
      <c r="B29" s="19"/>
      <c r="C29" s="19"/>
      <c r="D29" s="46" t="s">
        <v>16</v>
      </c>
      <c r="E29" s="124">
        <f>SUM(E17:E28)</f>
        <v>6</v>
      </c>
      <c r="F29" s="124">
        <f>SUM(F17:F28)</f>
        <v>15</v>
      </c>
      <c r="G29" s="124">
        <f>SUM(G17:G28)</f>
        <v>15</v>
      </c>
      <c r="H29" s="124">
        <f t="shared" ref="H29:P29" si="0">SUM(H17:H28)</f>
        <v>14</v>
      </c>
      <c r="I29" s="124">
        <f t="shared" si="0"/>
        <v>14</v>
      </c>
      <c r="J29" s="124">
        <f t="shared" si="0"/>
        <v>14</v>
      </c>
      <c r="K29" s="124">
        <f t="shared" si="0"/>
        <v>16</v>
      </c>
      <c r="L29" s="124">
        <f t="shared" si="0"/>
        <v>11</v>
      </c>
      <c r="M29" s="124">
        <f t="shared" si="0"/>
        <v>11</v>
      </c>
      <c r="N29" s="124">
        <f t="shared" si="0"/>
        <v>11</v>
      </c>
      <c r="O29" s="124">
        <f t="shared" si="0"/>
        <v>2</v>
      </c>
      <c r="P29" s="124">
        <f t="shared" si="0"/>
        <v>2</v>
      </c>
      <c r="Q29" s="3"/>
      <c r="R29" s="3"/>
    </row>
    <row r="30" spans="1:18">
      <c r="A30" s="4"/>
      <c r="B30" s="19"/>
      <c r="C30" s="19"/>
      <c r="D30" s="125" t="s">
        <v>17</v>
      </c>
      <c r="E30" s="126"/>
      <c r="F30" s="12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3"/>
      <c r="R30" s="3"/>
    </row>
    <row r="31" spans="1:18">
      <c r="A31" s="4"/>
      <c r="B31" s="19"/>
      <c r="C31" s="20"/>
      <c r="D31" s="241" t="s">
        <v>18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45"/>
      <c r="R31" s="3"/>
    </row>
    <row r="32" spans="1:18">
      <c r="A32" s="4"/>
      <c r="B32" s="19"/>
      <c r="C32" s="29"/>
      <c r="D32" s="241" t="s">
        <v>191</v>
      </c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45"/>
      <c r="R32" s="45"/>
    </row>
    <row r="33" customHeight="1" spans="1:21">
      <c r="A33" s="4"/>
      <c r="B33" s="19"/>
      <c r="C33" s="29"/>
      <c r="D33" s="186" t="s">
        <v>259</v>
      </c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45"/>
      <c r="R33" s="45"/>
      <c r="S33" s="133"/>
      <c r="T33" s="133"/>
      <c r="U33" s="133"/>
    </row>
    <row r="34" customHeight="1" spans="1:21">
      <c r="A34" s="4"/>
      <c r="B34" s="19"/>
      <c r="C34" s="29"/>
      <c r="D34" s="187" t="s">
        <v>260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45"/>
      <c r="R34" s="45"/>
      <c r="S34" s="133"/>
      <c r="T34" s="133"/>
      <c r="U34" s="133"/>
    </row>
    <row r="35" customHeight="1" spans="1:21">
      <c r="A35" s="4"/>
      <c r="B35" s="19"/>
      <c r="C35" s="29"/>
      <c r="D35" s="188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45"/>
      <c r="R35" s="45"/>
      <c r="S35" s="133"/>
      <c r="T35" s="133"/>
      <c r="U35" s="133"/>
    </row>
    <row r="36" customHeight="1" spans="1:21">
      <c r="A36" s="4"/>
      <c r="B36" s="19"/>
      <c r="C36" s="29"/>
      <c r="D36" s="128" t="s">
        <v>261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133"/>
      <c r="T36" s="133"/>
      <c r="U36" s="133"/>
    </row>
    <row r="37" customHeight="1" spans="1:21">
      <c r="A37" s="4"/>
      <c r="B37" s="19"/>
      <c r="C37" s="29"/>
      <c r="D37" s="25" t="s">
        <v>122</v>
      </c>
      <c r="E37" s="119">
        <v>44197</v>
      </c>
      <c r="F37" s="119">
        <v>44228</v>
      </c>
      <c r="G37" s="119">
        <v>44256</v>
      </c>
      <c r="H37" s="119">
        <v>44287</v>
      </c>
      <c r="I37" s="119">
        <v>44317</v>
      </c>
      <c r="J37" s="119">
        <v>44348</v>
      </c>
      <c r="K37" s="119">
        <v>44378</v>
      </c>
      <c r="L37" s="119">
        <v>44409</v>
      </c>
      <c r="M37" s="119">
        <v>44440</v>
      </c>
      <c r="N37" s="119">
        <v>44470</v>
      </c>
      <c r="O37" s="119">
        <v>44501</v>
      </c>
      <c r="P37" s="119">
        <v>44531</v>
      </c>
      <c r="Q37" s="119" t="s">
        <v>16</v>
      </c>
      <c r="R37" s="45"/>
      <c r="S37" s="133"/>
      <c r="T37" s="133"/>
      <c r="U37" s="133"/>
    </row>
    <row r="38" customHeight="1" spans="1:21">
      <c r="A38" s="4"/>
      <c r="B38" s="19"/>
      <c r="C38" s="29"/>
      <c r="D38" s="32" t="s">
        <v>123</v>
      </c>
      <c r="E38" s="129" t="s">
        <v>4</v>
      </c>
      <c r="F38" s="129" t="s">
        <v>4</v>
      </c>
      <c r="G38" s="129" t="s">
        <v>4</v>
      </c>
      <c r="H38" s="129" t="s">
        <v>4</v>
      </c>
      <c r="I38" s="129" t="s">
        <v>4</v>
      </c>
      <c r="J38" s="129" t="s">
        <v>4</v>
      </c>
      <c r="K38" s="129" t="s">
        <v>4</v>
      </c>
      <c r="L38" s="129" t="s">
        <v>4</v>
      </c>
      <c r="M38" s="129" t="s">
        <v>4</v>
      </c>
      <c r="N38" s="129" t="s">
        <v>4</v>
      </c>
      <c r="O38" s="129" t="s">
        <v>4</v>
      </c>
      <c r="P38" s="129" t="s">
        <v>4</v>
      </c>
      <c r="Q38" s="130">
        <f>SUM(E38:P38)</f>
        <v>0</v>
      </c>
      <c r="R38" s="45"/>
      <c r="S38" s="133"/>
      <c r="T38" s="133"/>
      <c r="U38" s="133"/>
    </row>
    <row r="39" customHeight="1" spans="1:21">
      <c r="A39" s="4"/>
      <c r="B39" s="19"/>
      <c r="C39" s="29"/>
      <c r="D39" s="122" t="s">
        <v>124</v>
      </c>
      <c r="E39" s="130">
        <v>800</v>
      </c>
      <c r="F39" s="130">
        <v>1200</v>
      </c>
      <c r="G39" s="130">
        <v>1200</v>
      </c>
      <c r="H39" s="130">
        <v>1200</v>
      </c>
      <c r="I39" s="130">
        <v>1200</v>
      </c>
      <c r="J39" s="130">
        <v>1200</v>
      </c>
      <c r="K39" s="130">
        <v>1600</v>
      </c>
      <c r="L39" s="130">
        <v>800</v>
      </c>
      <c r="M39" s="130">
        <v>800</v>
      </c>
      <c r="N39" s="130">
        <v>800</v>
      </c>
      <c r="O39" s="130">
        <v>400</v>
      </c>
      <c r="P39" s="130">
        <v>400</v>
      </c>
      <c r="Q39" s="130">
        <f t="shared" ref="Q39:Q50" si="1">SUM(E39:P39)</f>
        <v>11600</v>
      </c>
      <c r="R39" s="45"/>
      <c r="S39" s="133"/>
      <c r="T39" s="133"/>
      <c r="U39" s="133"/>
    </row>
    <row r="40" customHeight="1" spans="1:21">
      <c r="A40" s="4"/>
      <c r="B40" s="19"/>
      <c r="C40" s="29"/>
      <c r="D40" s="122" t="s">
        <v>125</v>
      </c>
      <c r="E40" s="130" t="s">
        <v>4</v>
      </c>
      <c r="F40" s="130" t="s">
        <v>4</v>
      </c>
      <c r="G40" s="130" t="s">
        <v>4</v>
      </c>
      <c r="H40" s="130" t="s">
        <v>4</v>
      </c>
      <c r="I40" s="130" t="s">
        <v>4</v>
      </c>
      <c r="J40" s="130" t="s">
        <v>4</v>
      </c>
      <c r="K40" s="130" t="s">
        <v>4</v>
      </c>
      <c r="L40" s="130" t="s">
        <v>4</v>
      </c>
      <c r="M40" s="130" t="s">
        <v>4</v>
      </c>
      <c r="N40" s="130" t="s">
        <v>4</v>
      </c>
      <c r="O40" s="130" t="s">
        <v>4</v>
      </c>
      <c r="P40" s="130" t="s">
        <v>4</v>
      </c>
      <c r="Q40" s="130">
        <f t="shared" si="1"/>
        <v>0</v>
      </c>
      <c r="R40" s="45"/>
      <c r="S40" s="133"/>
      <c r="T40" s="133"/>
      <c r="U40" s="133"/>
    </row>
    <row r="41" customHeight="1" spans="1:21">
      <c r="A41" s="4"/>
      <c r="B41" s="19"/>
      <c r="C41" s="29"/>
      <c r="D41" s="122" t="s">
        <v>126</v>
      </c>
      <c r="E41" s="130" t="s">
        <v>4</v>
      </c>
      <c r="F41" s="130" t="s">
        <v>4</v>
      </c>
      <c r="G41" s="130" t="s">
        <v>4</v>
      </c>
      <c r="H41" s="130" t="s">
        <v>4</v>
      </c>
      <c r="I41" s="130" t="s">
        <v>4</v>
      </c>
      <c r="J41" s="130" t="s">
        <v>4</v>
      </c>
      <c r="K41" s="130" t="s">
        <v>4</v>
      </c>
      <c r="L41" s="130" t="s">
        <v>4</v>
      </c>
      <c r="M41" s="130" t="s">
        <v>4</v>
      </c>
      <c r="N41" s="130" t="s">
        <v>4</v>
      </c>
      <c r="O41" s="130" t="s">
        <v>4</v>
      </c>
      <c r="P41" s="130" t="s">
        <v>4</v>
      </c>
      <c r="Q41" s="130">
        <f t="shared" si="1"/>
        <v>0</v>
      </c>
      <c r="R41" s="45"/>
      <c r="S41" s="133"/>
      <c r="T41" s="133"/>
      <c r="U41" s="133"/>
    </row>
    <row r="42" customHeight="1" spans="1:21">
      <c r="A42" s="4"/>
      <c r="B42" s="19"/>
      <c r="C42" s="29"/>
      <c r="D42" s="122" t="s">
        <v>127</v>
      </c>
      <c r="E42" s="130" t="s">
        <v>4</v>
      </c>
      <c r="F42" s="130" t="s">
        <v>4</v>
      </c>
      <c r="G42" s="130" t="s">
        <v>4</v>
      </c>
      <c r="H42" s="130" t="s">
        <v>4</v>
      </c>
      <c r="I42" s="130" t="s">
        <v>4</v>
      </c>
      <c r="J42" s="130" t="s">
        <v>4</v>
      </c>
      <c r="K42" s="130" t="s">
        <v>4</v>
      </c>
      <c r="L42" s="130" t="s">
        <v>4</v>
      </c>
      <c r="M42" s="130" t="s">
        <v>4</v>
      </c>
      <c r="N42" s="130" t="s">
        <v>4</v>
      </c>
      <c r="O42" s="130" t="s">
        <v>4</v>
      </c>
      <c r="P42" s="130" t="s">
        <v>4</v>
      </c>
      <c r="Q42" s="130">
        <f t="shared" si="1"/>
        <v>0</v>
      </c>
      <c r="R42" s="45"/>
      <c r="S42" s="133"/>
      <c r="T42" s="133"/>
      <c r="U42" s="133"/>
    </row>
    <row r="43" customHeight="1" spans="1:21">
      <c r="A43" s="4"/>
      <c r="B43" s="19"/>
      <c r="C43" s="29"/>
      <c r="D43" s="122" t="s">
        <v>128</v>
      </c>
      <c r="E43" s="130" t="s">
        <v>4</v>
      </c>
      <c r="F43" s="130" t="s">
        <v>4</v>
      </c>
      <c r="G43" s="130" t="s">
        <v>4</v>
      </c>
      <c r="H43" s="130" t="s">
        <v>4</v>
      </c>
      <c r="I43" s="130" t="s">
        <v>4</v>
      </c>
      <c r="J43" s="130" t="s">
        <v>4</v>
      </c>
      <c r="K43" s="130" t="s">
        <v>4</v>
      </c>
      <c r="L43" s="130" t="s">
        <v>4</v>
      </c>
      <c r="M43" s="130" t="s">
        <v>4</v>
      </c>
      <c r="N43" s="130" t="s">
        <v>4</v>
      </c>
      <c r="O43" s="130" t="s">
        <v>4</v>
      </c>
      <c r="P43" s="130" t="s">
        <v>4</v>
      </c>
      <c r="Q43" s="130">
        <f t="shared" si="1"/>
        <v>0</v>
      </c>
      <c r="R43" s="45"/>
      <c r="S43" s="133"/>
      <c r="T43" s="133"/>
      <c r="U43" s="133"/>
    </row>
    <row r="44" customHeight="1" spans="1:21">
      <c r="A44" s="4"/>
      <c r="B44" s="19"/>
      <c r="C44" s="29"/>
      <c r="D44" s="122" t="s">
        <v>129</v>
      </c>
      <c r="E44" s="130" t="s">
        <v>4</v>
      </c>
      <c r="F44" s="130">
        <v>800</v>
      </c>
      <c r="G44" s="130">
        <v>800</v>
      </c>
      <c r="H44" s="130">
        <v>800</v>
      </c>
      <c r="I44" s="130">
        <v>800</v>
      </c>
      <c r="J44" s="130">
        <v>800</v>
      </c>
      <c r="K44" s="130">
        <v>800</v>
      </c>
      <c r="L44" s="130">
        <v>800</v>
      </c>
      <c r="M44" s="130">
        <v>800</v>
      </c>
      <c r="N44" s="130">
        <v>800</v>
      </c>
      <c r="O44" s="130" t="s">
        <v>4</v>
      </c>
      <c r="P44" s="130" t="s">
        <v>4</v>
      </c>
      <c r="Q44" s="130">
        <f t="shared" si="1"/>
        <v>7200</v>
      </c>
      <c r="R44" s="45"/>
      <c r="S44" s="133"/>
      <c r="T44" s="133"/>
      <c r="U44" s="133"/>
    </row>
    <row r="45" customHeight="1" spans="1:21">
      <c r="A45" s="4"/>
      <c r="B45" s="19"/>
      <c r="C45" s="29"/>
      <c r="D45" s="32" t="s">
        <v>130</v>
      </c>
      <c r="E45" s="129" t="s">
        <v>4</v>
      </c>
      <c r="F45" s="129" t="s">
        <v>4</v>
      </c>
      <c r="G45" s="130" t="s">
        <v>4</v>
      </c>
      <c r="H45" s="130" t="s">
        <v>4</v>
      </c>
      <c r="I45" s="130" t="s">
        <v>4</v>
      </c>
      <c r="J45" s="130" t="s">
        <v>4</v>
      </c>
      <c r="K45" s="130">
        <v>400</v>
      </c>
      <c r="L45" s="130">
        <v>400</v>
      </c>
      <c r="M45" s="130">
        <v>400</v>
      </c>
      <c r="N45" s="130">
        <v>400</v>
      </c>
      <c r="O45" s="130">
        <v>400</v>
      </c>
      <c r="P45" s="130">
        <v>400</v>
      </c>
      <c r="Q45" s="130">
        <f t="shared" si="1"/>
        <v>2400</v>
      </c>
      <c r="R45" s="45"/>
      <c r="S45" s="133"/>
      <c r="T45" s="133"/>
      <c r="U45" s="133"/>
    </row>
    <row r="46" customHeight="1" spans="1:21">
      <c r="A46" s="4"/>
      <c r="B46" s="19"/>
      <c r="C46" s="29"/>
      <c r="D46" s="122" t="s">
        <v>131</v>
      </c>
      <c r="E46" s="130" t="s">
        <v>4</v>
      </c>
      <c r="F46" s="130">
        <v>400</v>
      </c>
      <c r="G46" s="130">
        <v>400</v>
      </c>
      <c r="H46" s="130">
        <v>400</v>
      </c>
      <c r="I46" s="130">
        <v>400</v>
      </c>
      <c r="J46" s="130">
        <v>400</v>
      </c>
      <c r="K46" s="130">
        <v>400</v>
      </c>
      <c r="L46" s="130">
        <v>400</v>
      </c>
      <c r="M46" s="130">
        <v>400</v>
      </c>
      <c r="N46" s="130">
        <v>400</v>
      </c>
      <c r="O46" s="130" t="s">
        <v>4</v>
      </c>
      <c r="P46" s="130" t="s">
        <v>4</v>
      </c>
      <c r="Q46" s="130">
        <f t="shared" si="1"/>
        <v>3600</v>
      </c>
      <c r="R46" s="45"/>
      <c r="S46" s="133"/>
      <c r="T46" s="133"/>
      <c r="U46" s="133"/>
    </row>
    <row r="47" customHeight="1" spans="1:21">
      <c r="A47" s="4"/>
      <c r="B47" s="19"/>
      <c r="C47" s="29"/>
      <c r="D47" s="122" t="s">
        <v>132</v>
      </c>
      <c r="E47" s="130" t="s">
        <v>4</v>
      </c>
      <c r="F47" s="130">
        <v>400</v>
      </c>
      <c r="G47" s="130">
        <v>400</v>
      </c>
      <c r="H47" s="130">
        <v>400</v>
      </c>
      <c r="I47" s="130">
        <v>400</v>
      </c>
      <c r="J47" s="130">
        <v>400</v>
      </c>
      <c r="K47" s="130">
        <v>400</v>
      </c>
      <c r="L47" s="130">
        <v>400</v>
      </c>
      <c r="M47" s="130">
        <v>400</v>
      </c>
      <c r="N47" s="130">
        <v>400</v>
      </c>
      <c r="O47" s="130" t="s">
        <v>4</v>
      </c>
      <c r="P47" s="130" t="s">
        <v>4</v>
      </c>
      <c r="Q47" s="130">
        <f t="shared" si="1"/>
        <v>3600</v>
      </c>
      <c r="R47" s="45"/>
      <c r="S47" s="133"/>
      <c r="T47" s="133"/>
      <c r="U47" s="133"/>
    </row>
    <row r="48" customHeight="1" spans="1:21">
      <c r="A48" s="4"/>
      <c r="B48" s="19"/>
      <c r="C48" s="29"/>
      <c r="D48" s="122" t="s">
        <v>133</v>
      </c>
      <c r="E48" s="130">
        <v>800</v>
      </c>
      <c r="F48" s="130">
        <v>1600</v>
      </c>
      <c r="G48" s="130">
        <v>1600</v>
      </c>
      <c r="H48" s="130">
        <v>1200</v>
      </c>
      <c r="I48" s="130">
        <v>1200</v>
      </c>
      <c r="J48" s="130">
        <v>1200</v>
      </c>
      <c r="K48" s="130">
        <v>1200</v>
      </c>
      <c r="L48" s="130">
        <v>800</v>
      </c>
      <c r="M48" s="130">
        <v>800</v>
      </c>
      <c r="N48" s="130">
        <v>800</v>
      </c>
      <c r="O48" s="130" t="s">
        <v>4</v>
      </c>
      <c r="P48" s="130" t="s">
        <v>4</v>
      </c>
      <c r="Q48" s="130">
        <f t="shared" si="1"/>
        <v>11200</v>
      </c>
      <c r="R48" s="45"/>
      <c r="S48" s="133"/>
      <c r="T48" s="133"/>
      <c r="U48" s="133"/>
    </row>
    <row r="49" customHeight="1" spans="1:21">
      <c r="A49" s="4"/>
      <c r="B49" s="19"/>
      <c r="C49" s="29"/>
      <c r="D49" s="134" t="s">
        <v>134</v>
      </c>
      <c r="E49" s="131">
        <v>800</v>
      </c>
      <c r="F49" s="131">
        <v>1600</v>
      </c>
      <c r="G49" s="244">
        <v>1600</v>
      </c>
      <c r="H49" s="244">
        <v>1600</v>
      </c>
      <c r="I49" s="244">
        <v>1600</v>
      </c>
      <c r="J49" s="244">
        <v>1600</v>
      </c>
      <c r="K49" s="244">
        <v>1600</v>
      </c>
      <c r="L49" s="244">
        <v>800</v>
      </c>
      <c r="M49" s="244">
        <v>800</v>
      </c>
      <c r="N49" s="244">
        <v>800</v>
      </c>
      <c r="O49" s="244" t="s">
        <v>4</v>
      </c>
      <c r="P49" s="244" t="s">
        <v>4</v>
      </c>
      <c r="Q49" s="130">
        <f t="shared" si="1"/>
        <v>12800</v>
      </c>
      <c r="R49" s="45"/>
      <c r="S49" s="133"/>
      <c r="T49" s="133"/>
      <c r="U49" s="133"/>
    </row>
    <row r="50" customHeight="1" spans="1:21">
      <c r="A50" s="4"/>
      <c r="B50" s="19"/>
      <c r="C50" s="29"/>
      <c r="D50" s="46" t="s">
        <v>16</v>
      </c>
      <c r="E50" s="132">
        <f>SUM(E38:E49)</f>
        <v>2400</v>
      </c>
      <c r="F50" s="132">
        <f>SUM(F38:F49)</f>
        <v>6000</v>
      </c>
      <c r="G50" s="132">
        <f>SUM(G38:G49)</f>
        <v>6000</v>
      </c>
      <c r="H50" s="132">
        <f t="shared" ref="H50:P50" si="2">SUM(H38:H49)</f>
        <v>5600</v>
      </c>
      <c r="I50" s="132">
        <f t="shared" si="2"/>
        <v>5600</v>
      </c>
      <c r="J50" s="132">
        <f t="shared" si="2"/>
        <v>5600</v>
      </c>
      <c r="K50" s="132">
        <f t="shared" si="2"/>
        <v>6400</v>
      </c>
      <c r="L50" s="132">
        <f t="shared" si="2"/>
        <v>4400</v>
      </c>
      <c r="M50" s="132">
        <f t="shared" si="2"/>
        <v>4400</v>
      </c>
      <c r="N50" s="132">
        <f t="shared" si="2"/>
        <v>4400</v>
      </c>
      <c r="O50" s="132">
        <f t="shared" si="2"/>
        <v>800</v>
      </c>
      <c r="P50" s="132">
        <f t="shared" si="2"/>
        <v>800</v>
      </c>
      <c r="Q50" s="132">
        <f t="shared" si="1"/>
        <v>52400</v>
      </c>
      <c r="R50" s="45"/>
      <c r="S50" s="133"/>
      <c r="T50" s="133"/>
      <c r="U50" s="133"/>
    </row>
    <row r="51" customHeight="1" spans="1:21">
      <c r="A51" s="4"/>
      <c r="B51" s="19"/>
      <c r="C51" s="29"/>
      <c r="D51" s="125" t="s">
        <v>17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45"/>
      <c r="R51" s="45"/>
      <c r="S51" s="133"/>
      <c r="T51" s="133"/>
      <c r="U51" s="133"/>
    </row>
    <row r="52" customHeight="1" spans="1:21">
      <c r="A52" s="4"/>
      <c r="B52" s="19"/>
      <c r="C52" s="29"/>
      <c r="D52" s="241" t="s">
        <v>18</v>
      </c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45"/>
      <c r="R52" s="45"/>
      <c r="S52" s="133"/>
      <c r="T52" s="133"/>
      <c r="U52" s="133"/>
    </row>
    <row r="53" spans="1:21">
      <c r="A53" s="4"/>
      <c r="B53" s="19"/>
      <c r="C53" s="29"/>
      <c r="D53" s="241" t="s">
        <v>191</v>
      </c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45"/>
      <c r="R53" s="45"/>
      <c r="S53" s="133"/>
      <c r="T53" s="133"/>
      <c r="U53" s="133"/>
    </row>
    <row r="54" customHeight="1" spans="1:21">
      <c r="A54" s="4"/>
      <c r="B54" s="19"/>
      <c r="C54" s="100"/>
      <c r="D54" s="186" t="s">
        <v>259</v>
      </c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45"/>
      <c r="R54" s="45"/>
      <c r="S54" s="133"/>
      <c r="T54" s="133"/>
      <c r="U54" s="133"/>
    </row>
    <row r="55" customHeight="1" spans="1:21">
      <c r="A55" s="4"/>
      <c r="B55" s="19"/>
      <c r="C55" s="100"/>
      <c r="D55" s="187" t="s">
        <v>260</v>
      </c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45"/>
      <c r="R55" s="45"/>
      <c r="S55" s="133"/>
      <c r="T55" s="133"/>
      <c r="U55" s="133"/>
    </row>
    <row r="56" customHeight="1" spans="1:21">
      <c r="A56" s="4"/>
      <c r="B56" s="19"/>
      <c r="C56" s="100"/>
      <c r="D56" s="188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45"/>
      <c r="R56" s="45"/>
      <c r="S56" s="133"/>
      <c r="T56" s="133"/>
      <c r="U56" s="133"/>
    </row>
    <row r="57" customHeight="1" spans="1:21">
      <c r="A57" s="4"/>
      <c r="B57" s="19"/>
      <c r="C57" s="128" t="s">
        <v>262</v>
      </c>
      <c r="D57" s="29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133"/>
      <c r="T57" s="133"/>
      <c r="U57" s="133"/>
    </row>
    <row r="58" ht="14.25" customHeight="1" spans="1:21">
      <c r="A58" s="4"/>
      <c r="B58" s="19"/>
      <c r="C58" s="25" t="s">
        <v>215</v>
      </c>
      <c r="D58" s="25" t="s">
        <v>205</v>
      </c>
      <c r="E58" s="119">
        <v>44197</v>
      </c>
      <c r="F58" s="119">
        <v>44228</v>
      </c>
      <c r="G58" s="119">
        <v>44256</v>
      </c>
      <c r="H58" s="119">
        <v>44287</v>
      </c>
      <c r="I58" s="119">
        <v>44317</v>
      </c>
      <c r="J58" s="119">
        <v>44348</v>
      </c>
      <c r="K58" s="119">
        <v>44378</v>
      </c>
      <c r="L58" s="119">
        <v>44409</v>
      </c>
      <c r="M58" s="119">
        <v>44440</v>
      </c>
      <c r="N58" s="119">
        <v>44470</v>
      </c>
      <c r="O58" s="119">
        <v>44501</v>
      </c>
      <c r="P58" s="119">
        <v>44531</v>
      </c>
      <c r="Q58" s="45"/>
      <c r="R58" s="45"/>
      <c r="S58" s="133"/>
      <c r="T58" s="133"/>
      <c r="U58" s="133"/>
    </row>
    <row r="59" customHeight="1" spans="1:21">
      <c r="A59" s="4"/>
      <c r="B59" s="19"/>
      <c r="C59" s="122" t="s">
        <v>124</v>
      </c>
      <c r="D59" s="122" t="s">
        <v>141</v>
      </c>
      <c r="E59" s="121">
        <v>2</v>
      </c>
      <c r="F59" s="121">
        <v>3</v>
      </c>
      <c r="G59" s="121">
        <v>3</v>
      </c>
      <c r="H59" s="121">
        <v>3</v>
      </c>
      <c r="I59" s="121">
        <v>3</v>
      </c>
      <c r="J59" s="121">
        <v>3</v>
      </c>
      <c r="K59" s="121">
        <v>4</v>
      </c>
      <c r="L59" s="121">
        <v>2</v>
      </c>
      <c r="M59" s="121">
        <v>2</v>
      </c>
      <c r="N59" s="121">
        <v>2</v>
      </c>
      <c r="O59" s="121">
        <v>1</v>
      </c>
      <c r="P59" s="121">
        <v>1</v>
      </c>
      <c r="Q59" s="45"/>
      <c r="R59" s="45"/>
      <c r="S59" s="133"/>
      <c r="T59" s="133"/>
      <c r="U59" s="133"/>
    </row>
    <row r="60" customHeight="1" spans="1:21">
      <c r="A60" s="4"/>
      <c r="B60" s="19"/>
      <c r="C60" s="122" t="s">
        <v>124</v>
      </c>
      <c r="D60" s="122" t="s">
        <v>142</v>
      </c>
      <c r="E60" s="121" t="s">
        <v>4</v>
      </c>
      <c r="F60" s="121" t="s">
        <v>4</v>
      </c>
      <c r="G60" s="121" t="s">
        <v>4</v>
      </c>
      <c r="H60" s="121" t="s">
        <v>4</v>
      </c>
      <c r="I60" s="121" t="s">
        <v>4</v>
      </c>
      <c r="J60" s="121" t="s">
        <v>4</v>
      </c>
      <c r="K60" s="121" t="s">
        <v>4</v>
      </c>
      <c r="L60" s="121" t="s">
        <v>4</v>
      </c>
      <c r="M60" s="121" t="s">
        <v>4</v>
      </c>
      <c r="N60" s="121" t="s">
        <v>4</v>
      </c>
      <c r="O60" s="121" t="s">
        <v>4</v>
      </c>
      <c r="P60" s="121" t="s">
        <v>4</v>
      </c>
      <c r="Q60" s="45"/>
      <c r="R60" s="45"/>
      <c r="S60" s="133"/>
      <c r="T60" s="133"/>
      <c r="U60" s="133"/>
    </row>
    <row r="61" customHeight="1" spans="1:21">
      <c r="A61" s="4"/>
      <c r="B61" s="19"/>
      <c r="C61" s="122" t="s">
        <v>125</v>
      </c>
      <c r="D61" s="122" t="s">
        <v>144</v>
      </c>
      <c r="E61" s="121" t="s">
        <v>4</v>
      </c>
      <c r="F61" s="121" t="s">
        <v>4</v>
      </c>
      <c r="G61" s="121" t="s">
        <v>4</v>
      </c>
      <c r="H61" s="121" t="s">
        <v>4</v>
      </c>
      <c r="I61" s="121" t="s">
        <v>4</v>
      </c>
      <c r="J61" s="121" t="s">
        <v>4</v>
      </c>
      <c r="K61" s="121" t="s">
        <v>4</v>
      </c>
      <c r="L61" s="121" t="s">
        <v>4</v>
      </c>
      <c r="M61" s="121" t="s">
        <v>4</v>
      </c>
      <c r="N61" s="121" t="s">
        <v>4</v>
      </c>
      <c r="O61" s="121" t="s">
        <v>4</v>
      </c>
      <c r="P61" s="121" t="s">
        <v>4</v>
      </c>
      <c r="Q61" s="45"/>
      <c r="R61" s="45"/>
      <c r="S61" s="133"/>
      <c r="T61" s="133"/>
      <c r="U61" s="133"/>
    </row>
    <row r="62" customHeight="1" spans="1:21">
      <c r="A62" s="4"/>
      <c r="B62" s="19"/>
      <c r="C62" s="122" t="s">
        <v>125</v>
      </c>
      <c r="D62" s="122" t="s">
        <v>145</v>
      </c>
      <c r="E62" s="121" t="s">
        <v>4</v>
      </c>
      <c r="F62" s="121" t="s">
        <v>4</v>
      </c>
      <c r="G62" s="121" t="s">
        <v>4</v>
      </c>
      <c r="H62" s="121" t="s">
        <v>4</v>
      </c>
      <c r="I62" s="121" t="s">
        <v>4</v>
      </c>
      <c r="J62" s="121" t="s">
        <v>4</v>
      </c>
      <c r="K62" s="121" t="s">
        <v>4</v>
      </c>
      <c r="L62" s="121" t="s">
        <v>4</v>
      </c>
      <c r="M62" s="121" t="s">
        <v>4</v>
      </c>
      <c r="N62" s="121" t="s">
        <v>4</v>
      </c>
      <c r="O62" s="121" t="s">
        <v>4</v>
      </c>
      <c r="P62" s="121" t="s">
        <v>4</v>
      </c>
      <c r="Q62" s="45"/>
      <c r="R62" s="45"/>
      <c r="S62" s="133"/>
      <c r="T62" s="133"/>
      <c r="U62" s="133"/>
    </row>
    <row r="63" customHeight="1" spans="1:21">
      <c r="A63" s="4"/>
      <c r="B63" s="19"/>
      <c r="C63" s="122" t="s">
        <v>125</v>
      </c>
      <c r="D63" s="122" t="s">
        <v>146</v>
      </c>
      <c r="E63" s="121" t="s">
        <v>4</v>
      </c>
      <c r="F63" s="121" t="s">
        <v>4</v>
      </c>
      <c r="G63" s="121" t="s">
        <v>4</v>
      </c>
      <c r="H63" s="121" t="s">
        <v>4</v>
      </c>
      <c r="I63" s="121" t="s">
        <v>4</v>
      </c>
      <c r="J63" s="121" t="s">
        <v>4</v>
      </c>
      <c r="K63" s="121" t="s">
        <v>4</v>
      </c>
      <c r="L63" s="121" t="s">
        <v>4</v>
      </c>
      <c r="M63" s="121" t="s">
        <v>4</v>
      </c>
      <c r="N63" s="121" t="s">
        <v>4</v>
      </c>
      <c r="O63" s="121" t="s">
        <v>4</v>
      </c>
      <c r="P63" s="121" t="s">
        <v>4</v>
      </c>
      <c r="Q63" s="45"/>
      <c r="R63" s="45"/>
      <c r="S63" s="133"/>
      <c r="T63" s="133"/>
      <c r="U63" s="133"/>
    </row>
    <row r="64" customHeight="1" spans="1:21">
      <c r="A64" s="4"/>
      <c r="B64" s="19"/>
      <c r="C64" s="122" t="s">
        <v>125</v>
      </c>
      <c r="D64" s="122" t="s">
        <v>263</v>
      </c>
      <c r="E64" s="121" t="s">
        <v>4</v>
      </c>
      <c r="F64" s="121" t="s">
        <v>4</v>
      </c>
      <c r="G64" s="121" t="s">
        <v>4</v>
      </c>
      <c r="H64" s="121" t="s">
        <v>4</v>
      </c>
      <c r="I64" s="121" t="s">
        <v>4</v>
      </c>
      <c r="J64" s="121" t="s">
        <v>4</v>
      </c>
      <c r="K64" s="121" t="s">
        <v>4</v>
      </c>
      <c r="L64" s="121" t="s">
        <v>4</v>
      </c>
      <c r="M64" s="121" t="s">
        <v>4</v>
      </c>
      <c r="N64" s="121" t="s">
        <v>4</v>
      </c>
      <c r="O64" s="121" t="s">
        <v>4</v>
      </c>
      <c r="P64" s="121" t="s">
        <v>4</v>
      </c>
      <c r="Q64" s="45"/>
      <c r="R64" s="45"/>
      <c r="S64" s="133"/>
      <c r="T64" s="133"/>
      <c r="U64" s="133"/>
    </row>
    <row r="65" customHeight="1" spans="1:21">
      <c r="A65" s="4"/>
      <c r="B65" s="19"/>
      <c r="C65" s="122" t="s">
        <v>126</v>
      </c>
      <c r="D65" s="122" t="s">
        <v>207</v>
      </c>
      <c r="E65" s="121" t="s">
        <v>4</v>
      </c>
      <c r="F65" s="121" t="s">
        <v>4</v>
      </c>
      <c r="G65" s="121" t="s">
        <v>4</v>
      </c>
      <c r="H65" s="121" t="s">
        <v>4</v>
      </c>
      <c r="I65" s="121" t="s">
        <v>4</v>
      </c>
      <c r="J65" s="121" t="s">
        <v>4</v>
      </c>
      <c r="K65" s="121" t="s">
        <v>4</v>
      </c>
      <c r="L65" s="121" t="s">
        <v>4</v>
      </c>
      <c r="M65" s="121" t="s">
        <v>4</v>
      </c>
      <c r="N65" s="121" t="s">
        <v>4</v>
      </c>
      <c r="O65" s="121" t="s">
        <v>4</v>
      </c>
      <c r="P65" s="121" t="s">
        <v>4</v>
      </c>
      <c r="Q65" s="45"/>
      <c r="R65" s="45"/>
      <c r="S65" s="133"/>
      <c r="T65" s="133"/>
      <c r="U65" s="133"/>
    </row>
    <row r="66" customHeight="1" spans="1:21">
      <c r="A66" s="4"/>
      <c r="B66" s="19"/>
      <c r="C66" s="122" t="s">
        <v>126</v>
      </c>
      <c r="D66" s="122" t="s">
        <v>150</v>
      </c>
      <c r="E66" s="121" t="s">
        <v>4</v>
      </c>
      <c r="F66" s="121" t="s">
        <v>4</v>
      </c>
      <c r="G66" s="121" t="s">
        <v>4</v>
      </c>
      <c r="H66" s="121" t="s">
        <v>4</v>
      </c>
      <c r="I66" s="121" t="s">
        <v>4</v>
      </c>
      <c r="J66" s="121" t="s">
        <v>4</v>
      </c>
      <c r="K66" s="121" t="s">
        <v>4</v>
      </c>
      <c r="L66" s="121" t="s">
        <v>4</v>
      </c>
      <c r="M66" s="121" t="s">
        <v>4</v>
      </c>
      <c r="N66" s="121" t="s">
        <v>4</v>
      </c>
      <c r="O66" s="121" t="s">
        <v>4</v>
      </c>
      <c r="P66" s="121" t="s">
        <v>4</v>
      </c>
      <c r="Q66" s="45"/>
      <c r="R66" s="45"/>
      <c r="S66" s="133"/>
      <c r="T66" s="133"/>
      <c r="U66" s="133"/>
    </row>
    <row r="67" customHeight="1" spans="1:21">
      <c r="A67" s="4"/>
      <c r="B67" s="19"/>
      <c r="C67" s="122" t="s">
        <v>126</v>
      </c>
      <c r="D67" s="122" t="s">
        <v>151</v>
      </c>
      <c r="E67" s="121" t="s">
        <v>4</v>
      </c>
      <c r="F67" s="121" t="s">
        <v>4</v>
      </c>
      <c r="G67" s="121" t="s">
        <v>4</v>
      </c>
      <c r="H67" s="121" t="s">
        <v>4</v>
      </c>
      <c r="I67" s="121" t="s">
        <v>4</v>
      </c>
      <c r="J67" s="121" t="s">
        <v>4</v>
      </c>
      <c r="K67" s="121" t="s">
        <v>4</v>
      </c>
      <c r="L67" s="121" t="s">
        <v>4</v>
      </c>
      <c r="M67" s="121" t="s">
        <v>4</v>
      </c>
      <c r="N67" s="121" t="s">
        <v>4</v>
      </c>
      <c r="O67" s="121" t="s">
        <v>4</v>
      </c>
      <c r="P67" s="121" t="s">
        <v>4</v>
      </c>
      <c r="Q67" s="45"/>
      <c r="R67" s="45"/>
      <c r="S67" s="133"/>
      <c r="T67" s="133"/>
      <c r="U67" s="133"/>
    </row>
    <row r="68" customHeight="1" spans="1:21">
      <c r="A68" s="4"/>
      <c r="B68" s="19"/>
      <c r="C68" s="122" t="s">
        <v>126</v>
      </c>
      <c r="D68" s="122" t="s">
        <v>152</v>
      </c>
      <c r="E68" s="121" t="s">
        <v>4</v>
      </c>
      <c r="F68" s="121" t="s">
        <v>4</v>
      </c>
      <c r="G68" s="121" t="s">
        <v>4</v>
      </c>
      <c r="H68" s="121" t="s">
        <v>4</v>
      </c>
      <c r="I68" s="121" t="s">
        <v>4</v>
      </c>
      <c r="J68" s="121" t="s">
        <v>4</v>
      </c>
      <c r="K68" s="121" t="s">
        <v>4</v>
      </c>
      <c r="L68" s="121" t="s">
        <v>4</v>
      </c>
      <c r="M68" s="121" t="s">
        <v>4</v>
      </c>
      <c r="N68" s="121" t="s">
        <v>4</v>
      </c>
      <c r="O68" s="121" t="s">
        <v>4</v>
      </c>
      <c r="P68" s="121" t="s">
        <v>4</v>
      </c>
      <c r="Q68" s="45"/>
      <c r="R68" s="45"/>
      <c r="S68" s="133"/>
      <c r="T68" s="133"/>
      <c r="U68" s="133"/>
    </row>
    <row r="69" customHeight="1" spans="1:21">
      <c r="A69" s="4"/>
      <c r="B69" s="19"/>
      <c r="C69" s="122" t="s">
        <v>126</v>
      </c>
      <c r="D69" s="122" t="s">
        <v>153</v>
      </c>
      <c r="E69" s="121" t="s">
        <v>4</v>
      </c>
      <c r="F69" s="121" t="s">
        <v>4</v>
      </c>
      <c r="G69" s="121" t="s">
        <v>4</v>
      </c>
      <c r="H69" s="121" t="s">
        <v>4</v>
      </c>
      <c r="I69" s="121" t="s">
        <v>4</v>
      </c>
      <c r="J69" s="121" t="s">
        <v>4</v>
      </c>
      <c r="K69" s="121" t="s">
        <v>4</v>
      </c>
      <c r="L69" s="121" t="s">
        <v>4</v>
      </c>
      <c r="M69" s="121" t="s">
        <v>4</v>
      </c>
      <c r="N69" s="121" t="s">
        <v>4</v>
      </c>
      <c r="O69" s="121" t="s">
        <v>4</v>
      </c>
      <c r="P69" s="121" t="s">
        <v>4</v>
      </c>
      <c r="Q69" s="45"/>
      <c r="R69" s="45"/>
      <c r="S69" s="133"/>
      <c r="T69" s="133"/>
      <c r="U69" s="133"/>
    </row>
    <row r="70" customHeight="1" spans="1:21">
      <c r="A70" s="4"/>
      <c r="B70" s="19"/>
      <c r="C70" s="122" t="s">
        <v>127</v>
      </c>
      <c r="D70" s="122" t="s">
        <v>154</v>
      </c>
      <c r="E70" s="121" t="s">
        <v>4</v>
      </c>
      <c r="F70" s="121" t="s">
        <v>4</v>
      </c>
      <c r="G70" s="121" t="s">
        <v>4</v>
      </c>
      <c r="H70" s="121" t="s">
        <v>4</v>
      </c>
      <c r="I70" s="121" t="s">
        <v>4</v>
      </c>
      <c r="J70" s="121" t="s">
        <v>4</v>
      </c>
      <c r="K70" s="121" t="s">
        <v>4</v>
      </c>
      <c r="L70" s="121" t="s">
        <v>4</v>
      </c>
      <c r="M70" s="121" t="s">
        <v>4</v>
      </c>
      <c r="N70" s="121" t="s">
        <v>4</v>
      </c>
      <c r="O70" s="121" t="s">
        <v>4</v>
      </c>
      <c r="P70" s="121" t="s">
        <v>4</v>
      </c>
      <c r="Q70" s="45"/>
      <c r="R70" s="45"/>
      <c r="S70" s="133"/>
      <c r="T70" s="133"/>
      <c r="U70" s="133"/>
    </row>
    <row r="71" customHeight="1" spans="1:21">
      <c r="A71" s="4"/>
      <c r="B71" s="19"/>
      <c r="C71" s="122" t="s">
        <v>127</v>
      </c>
      <c r="D71" s="122" t="s">
        <v>155</v>
      </c>
      <c r="E71" s="121" t="s">
        <v>4</v>
      </c>
      <c r="F71" s="121" t="s">
        <v>4</v>
      </c>
      <c r="G71" s="121" t="s">
        <v>4</v>
      </c>
      <c r="H71" s="121" t="s">
        <v>4</v>
      </c>
      <c r="I71" s="121" t="s">
        <v>4</v>
      </c>
      <c r="J71" s="121" t="s">
        <v>4</v>
      </c>
      <c r="K71" s="121" t="s">
        <v>4</v>
      </c>
      <c r="L71" s="121" t="s">
        <v>4</v>
      </c>
      <c r="M71" s="121" t="s">
        <v>4</v>
      </c>
      <c r="N71" s="121" t="s">
        <v>4</v>
      </c>
      <c r="O71" s="121" t="s">
        <v>4</v>
      </c>
      <c r="P71" s="121" t="s">
        <v>4</v>
      </c>
      <c r="Q71" s="45"/>
      <c r="R71" s="45"/>
      <c r="S71" s="133"/>
      <c r="T71" s="133"/>
      <c r="U71" s="133"/>
    </row>
    <row r="72" customHeight="1" spans="1:21">
      <c r="A72" s="4"/>
      <c r="B72" s="19"/>
      <c r="C72" s="122" t="s">
        <v>128</v>
      </c>
      <c r="D72" s="122" t="s">
        <v>156</v>
      </c>
      <c r="E72" s="121" t="s">
        <v>4</v>
      </c>
      <c r="F72" s="121" t="s">
        <v>4</v>
      </c>
      <c r="G72" s="121" t="s">
        <v>4</v>
      </c>
      <c r="H72" s="121" t="s">
        <v>4</v>
      </c>
      <c r="I72" s="121" t="s">
        <v>4</v>
      </c>
      <c r="J72" s="121" t="s">
        <v>4</v>
      </c>
      <c r="K72" s="121" t="s">
        <v>4</v>
      </c>
      <c r="L72" s="121" t="s">
        <v>4</v>
      </c>
      <c r="M72" s="121" t="s">
        <v>4</v>
      </c>
      <c r="N72" s="121" t="s">
        <v>4</v>
      </c>
      <c r="O72" s="121" t="s">
        <v>4</v>
      </c>
      <c r="P72" s="121" t="s">
        <v>4</v>
      </c>
      <c r="Q72" s="97"/>
      <c r="R72" s="138"/>
      <c r="S72" s="133"/>
      <c r="T72" s="133"/>
      <c r="U72" s="133"/>
    </row>
    <row r="73" spans="1:21">
      <c r="A73" s="4"/>
      <c r="B73" s="19"/>
      <c r="C73" s="122" t="s">
        <v>128</v>
      </c>
      <c r="D73" s="122" t="s">
        <v>157</v>
      </c>
      <c r="E73" s="121" t="s">
        <v>4</v>
      </c>
      <c r="F73" s="121" t="s">
        <v>4</v>
      </c>
      <c r="G73" s="121" t="s">
        <v>4</v>
      </c>
      <c r="H73" s="121" t="s">
        <v>4</v>
      </c>
      <c r="I73" s="121" t="s">
        <v>4</v>
      </c>
      <c r="J73" s="121" t="s">
        <v>4</v>
      </c>
      <c r="K73" s="121" t="s">
        <v>4</v>
      </c>
      <c r="L73" s="121" t="s">
        <v>4</v>
      </c>
      <c r="M73" s="121" t="s">
        <v>4</v>
      </c>
      <c r="N73" s="121" t="s">
        <v>4</v>
      </c>
      <c r="O73" s="121" t="s">
        <v>4</v>
      </c>
      <c r="P73" s="121" t="s">
        <v>4</v>
      </c>
      <c r="Q73" s="97"/>
      <c r="R73" s="138"/>
      <c r="S73" s="133"/>
      <c r="T73" s="133"/>
      <c r="U73" s="133"/>
    </row>
    <row r="74" spans="1:18">
      <c r="A74" s="4"/>
      <c r="B74" s="19"/>
      <c r="C74" s="122" t="s">
        <v>129</v>
      </c>
      <c r="D74" s="122" t="s">
        <v>158</v>
      </c>
      <c r="E74" s="121" t="s">
        <v>4</v>
      </c>
      <c r="F74" s="121">
        <v>1</v>
      </c>
      <c r="G74" s="121">
        <v>1</v>
      </c>
      <c r="H74" s="121">
        <v>1</v>
      </c>
      <c r="I74" s="121">
        <v>1</v>
      </c>
      <c r="J74" s="121">
        <v>1</v>
      </c>
      <c r="K74" s="121">
        <v>1</v>
      </c>
      <c r="L74" s="121">
        <v>1</v>
      </c>
      <c r="M74" s="121">
        <v>1</v>
      </c>
      <c r="N74" s="121">
        <v>1</v>
      </c>
      <c r="O74" s="121" t="s">
        <v>4</v>
      </c>
      <c r="P74" s="121" t="s">
        <v>4</v>
      </c>
      <c r="Q74" s="19"/>
      <c r="R74" s="138"/>
    </row>
    <row r="75" spans="1:18">
      <c r="A75" s="4"/>
      <c r="B75" s="19"/>
      <c r="C75" s="122" t="s">
        <v>129</v>
      </c>
      <c r="D75" s="122" t="s">
        <v>159</v>
      </c>
      <c r="E75" s="121" t="s">
        <v>4</v>
      </c>
      <c r="F75" s="121" t="s">
        <v>4</v>
      </c>
      <c r="G75" s="121" t="s">
        <v>4</v>
      </c>
      <c r="H75" s="121" t="s">
        <v>4</v>
      </c>
      <c r="I75" s="121" t="s">
        <v>4</v>
      </c>
      <c r="J75" s="121" t="s">
        <v>4</v>
      </c>
      <c r="K75" s="121" t="s">
        <v>4</v>
      </c>
      <c r="L75" s="121" t="s">
        <v>4</v>
      </c>
      <c r="M75" s="121" t="s">
        <v>4</v>
      </c>
      <c r="N75" s="121" t="s">
        <v>4</v>
      </c>
      <c r="O75" s="121" t="s">
        <v>4</v>
      </c>
      <c r="P75" s="121" t="s">
        <v>4</v>
      </c>
      <c r="Q75" s="19"/>
      <c r="R75" s="4"/>
    </row>
    <row r="76" spans="1:18">
      <c r="A76" s="4"/>
      <c r="B76" s="19"/>
      <c r="C76" s="122" t="s">
        <v>129</v>
      </c>
      <c r="D76" s="122" t="s">
        <v>160</v>
      </c>
      <c r="E76" s="121" t="s">
        <v>4</v>
      </c>
      <c r="F76" s="121" t="s">
        <v>4</v>
      </c>
      <c r="G76" s="121" t="s">
        <v>4</v>
      </c>
      <c r="H76" s="121" t="s">
        <v>4</v>
      </c>
      <c r="I76" s="121" t="s">
        <v>4</v>
      </c>
      <c r="J76" s="121" t="s">
        <v>4</v>
      </c>
      <c r="K76" s="121" t="s">
        <v>4</v>
      </c>
      <c r="L76" s="121" t="s">
        <v>4</v>
      </c>
      <c r="M76" s="121" t="s">
        <v>4</v>
      </c>
      <c r="N76" s="121" t="s">
        <v>4</v>
      </c>
      <c r="O76" s="121" t="s">
        <v>4</v>
      </c>
      <c r="P76" s="121" t="s">
        <v>4</v>
      </c>
      <c r="Q76" s="19"/>
      <c r="R76" s="4"/>
    </row>
    <row r="77" spans="1:18">
      <c r="A77" s="4"/>
      <c r="B77" s="19"/>
      <c r="C77" s="122" t="s">
        <v>129</v>
      </c>
      <c r="D77" s="122" t="s">
        <v>209</v>
      </c>
      <c r="E77" s="121" t="s">
        <v>4</v>
      </c>
      <c r="F77" s="121">
        <v>1</v>
      </c>
      <c r="G77" s="121">
        <v>1</v>
      </c>
      <c r="H77" s="121">
        <v>1</v>
      </c>
      <c r="I77" s="121">
        <v>1</v>
      </c>
      <c r="J77" s="121">
        <v>1</v>
      </c>
      <c r="K77" s="121">
        <v>1</v>
      </c>
      <c r="L77" s="121">
        <v>1</v>
      </c>
      <c r="M77" s="121">
        <v>1</v>
      </c>
      <c r="N77" s="121">
        <v>1</v>
      </c>
      <c r="O77" s="121" t="s">
        <v>4</v>
      </c>
      <c r="P77" s="121" t="s">
        <v>4</v>
      </c>
      <c r="Q77" s="19"/>
      <c r="R77" s="4"/>
    </row>
    <row r="78" spans="1:18">
      <c r="A78" s="4"/>
      <c r="B78" s="19"/>
      <c r="C78" s="122" t="s">
        <v>129</v>
      </c>
      <c r="D78" s="122" t="s">
        <v>162</v>
      </c>
      <c r="E78" s="121" t="s">
        <v>4</v>
      </c>
      <c r="F78" s="121" t="s">
        <v>4</v>
      </c>
      <c r="G78" s="121" t="s">
        <v>4</v>
      </c>
      <c r="H78" s="121" t="s">
        <v>4</v>
      </c>
      <c r="I78" s="121" t="s">
        <v>4</v>
      </c>
      <c r="J78" s="121" t="s">
        <v>4</v>
      </c>
      <c r="K78" s="121" t="s">
        <v>4</v>
      </c>
      <c r="L78" s="121" t="s">
        <v>4</v>
      </c>
      <c r="M78" s="121" t="s">
        <v>4</v>
      </c>
      <c r="N78" s="121" t="s">
        <v>4</v>
      </c>
      <c r="O78" s="121" t="s">
        <v>4</v>
      </c>
      <c r="P78" s="121" t="s">
        <v>4</v>
      </c>
      <c r="Q78" s="19"/>
      <c r="R78" s="4"/>
    </row>
    <row r="79" spans="1:18">
      <c r="A79" s="4"/>
      <c r="B79" s="19"/>
      <c r="C79" s="122" t="s">
        <v>130</v>
      </c>
      <c r="D79" s="122" t="s">
        <v>224</v>
      </c>
      <c r="E79" s="121" t="s">
        <v>4</v>
      </c>
      <c r="F79" s="121" t="s">
        <v>4</v>
      </c>
      <c r="G79" s="121" t="s">
        <v>4</v>
      </c>
      <c r="H79" s="121" t="s">
        <v>4</v>
      </c>
      <c r="I79" s="121" t="s">
        <v>4</v>
      </c>
      <c r="J79" s="121" t="s">
        <v>4</v>
      </c>
      <c r="K79" s="121">
        <v>1</v>
      </c>
      <c r="L79" s="121">
        <v>1</v>
      </c>
      <c r="M79" s="121">
        <v>1</v>
      </c>
      <c r="N79" s="121">
        <v>1</v>
      </c>
      <c r="O79" s="121">
        <v>1</v>
      </c>
      <c r="P79" s="121">
        <v>1</v>
      </c>
      <c r="Q79" s="19"/>
      <c r="R79" s="4"/>
    </row>
    <row r="80" spans="1:18">
      <c r="A80" s="4"/>
      <c r="B80" s="19"/>
      <c r="C80" s="122" t="s">
        <v>130</v>
      </c>
      <c r="D80" s="122" t="s">
        <v>164</v>
      </c>
      <c r="E80" s="121" t="s">
        <v>4</v>
      </c>
      <c r="F80" s="121" t="s">
        <v>4</v>
      </c>
      <c r="G80" s="121" t="s">
        <v>4</v>
      </c>
      <c r="H80" s="121" t="s">
        <v>4</v>
      </c>
      <c r="I80" s="121" t="s">
        <v>4</v>
      </c>
      <c r="J80" s="121" t="s">
        <v>4</v>
      </c>
      <c r="K80" s="121" t="s">
        <v>4</v>
      </c>
      <c r="L80" s="121" t="s">
        <v>4</v>
      </c>
      <c r="M80" s="121" t="s">
        <v>4</v>
      </c>
      <c r="N80" s="121" t="s">
        <v>4</v>
      </c>
      <c r="O80" s="121" t="s">
        <v>4</v>
      </c>
      <c r="P80" s="121" t="s">
        <v>4</v>
      </c>
      <c r="Q80" s="19"/>
      <c r="R80" s="4"/>
    </row>
    <row r="81" spans="1:18">
      <c r="A81" s="4"/>
      <c r="B81" s="19"/>
      <c r="C81" s="122" t="s">
        <v>130</v>
      </c>
      <c r="D81" s="122" t="s">
        <v>251</v>
      </c>
      <c r="E81" s="121" t="s">
        <v>4</v>
      </c>
      <c r="F81" s="121" t="s">
        <v>4</v>
      </c>
      <c r="G81" s="121" t="s">
        <v>4</v>
      </c>
      <c r="H81" s="121" t="s">
        <v>4</v>
      </c>
      <c r="I81" s="121" t="s">
        <v>4</v>
      </c>
      <c r="J81" s="121" t="s">
        <v>4</v>
      </c>
      <c r="K81" s="121" t="s">
        <v>4</v>
      </c>
      <c r="L81" s="121" t="s">
        <v>4</v>
      </c>
      <c r="M81" s="121" t="s">
        <v>4</v>
      </c>
      <c r="N81" s="121" t="s">
        <v>4</v>
      </c>
      <c r="O81" s="121" t="s">
        <v>4</v>
      </c>
      <c r="P81" s="121" t="s">
        <v>4</v>
      </c>
      <c r="Q81" s="19"/>
      <c r="R81" s="4"/>
    </row>
    <row r="82" spans="1:18">
      <c r="A82" s="4"/>
      <c r="B82" s="19"/>
      <c r="C82" s="122" t="s">
        <v>131</v>
      </c>
      <c r="D82" s="122" t="s">
        <v>165</v>
      </c>
      <c r="E82" s="121" t="s">
        <v>4</v>
      </c>
      <c r="F82" s="121">
        <v>1</v>
      </c>
      <c r="G82" s="121">
        <v>1</v>
      </c>
      <c r="H82" s="121">
        <v>1</v>
      </c>
      <c r="I82" s="121">
        <v>1</v>
      </c>
      <c r="J82" s="121">
        <v>1</v>
      </c>
      <c r="K82" s="121">
        <v>1</v>
      </c>
      <c r="L82" s="121">
        <v>1</v>
      </c>
      <c r="M82" s="121">
        <v>1</v>
      </c>
      <c r="N82" s="121">
        <v>1</v>
      </c>
      <c r="O82" s="121" t="s">
        <v>4</v>
      </c>
      <c r="P82" s="121" t="s">
        <v>4</v>
      </c>
      <c r="Q82" s="19"/>
      <c r="R82" s="4"/>
    </row>
    <row r="83" spans="1:18">
      <c r="A83" s="4"/>
      <c r="B83" s="19"/>
      <c r="C83" s="122" t="s">
        <v>131</v>
      </c>
      <c r="D83" s="122" t="s">
        <v>166</v>
      </c>
      <c r="E83" s="121" t="s">
        <v>4</v>
      </c>
      <c r="F83" s="121" t="s">
        <v>4</v>
      </c>
      <c r="G83" s="121" t="s">
        <v>4</v>
      </c>
      <c r="H83" s="121" t="s">
        <v>4</v>
      </c>
      <c r="I83" s="121" t="s">
        <v>4</v>
      </c>
      <c r="J83" s="121" t="s">
        <v>4</v>
      </c>
      <c r="K83" s="121" t="s">
        <v>4</v>
      </c>
      <c r="L83" s="121" t="s">
        <v>4</v>
      </c>
      <c r="M83" s="121" t="s">
        <v>4</v>
      </c>
      <c r="N83" s="121" t="s">
        <v>4</v>
      </c>
      <c r="O83" s="121" t="s">
        <v>4</v>
      </c>
      <c r="P83" s="121" t="s">
        <v>4</v>
      </c>
      <c r="Q83" s="19"/>
      <c r="R83" s="4"/>
    </row>
    <row r="84" spans="1:18">
      <c r="A84" s="4"/>
      <c r="B84" s="19"/>
      <c r="C84" s="122" t="s">
        <v>131</v>
      </c>
      <c r="D84" s="122" t="s">
        <v>211</v>
      </c>
      <c r="E84" s="121" t="s">
        <v>4</v>
      </c>
      <c r="F84" s="121" t="s">
        <v>4</v>
      </c>
      <c r="G84" s="121" t="s">
        <v>4</v>
      </c>
      <c r="H84" s="121" t="s">
        <v>4</v>
      </c>
      <c r="I84" s="121" t="s">
        <v>4</v>
      </c>
      <c r="J84" s="121" t="s">
        <v>4</v>
      </c>
      <c r="K84" s="121" t="s">
        <v>4</v>
      </c>
      <c r="L84" s="121" t="s">
        <v>4</v>
      </c>
      <c r="M84" s="121" t="s">
        <v>4</v>
      </c>
      <c r="N84" s="121" t="s">
        <v>4</v>
      </c>
      <c r="O84" s="121" t="s">
        <v>4</v>
      </c>
      <c r="P84" s="121" t="s">
        <v>4</v>
      </c>
      <c r="Q84" s="19"/>
      <c r="R84" s="4"/>
    </row>
    <row r="85" spans="1:18">
      <c r="A85" s="4"/>
      <c r="B85" s="19"/>
      <c r="C85" s="122" t="s">
        <v>131</v>
      </c>
      <c r="D85" s="122" t="s">
        <v>168</v>
      </c>
      <c r="E85" s="121" t="s">
        <v>4</v>
      </c>
      <c r="F85" s="121" t="s">
        <v>4</v>
      </c>
      <c r="G85" s="121" t="s">
        <v>4</v>
      </c>
      <c r="H85" s="121" t="s">
        <v>4</v>
      </c>
      <c r="I85" s="121" t="s">
        <v>4</v>
      </c>
      <c r="J85" s="121" t="s">
        <v>4</v>
      </c>
      <c r="K85" s="121" t="s">
        <v>4</v>
      </c>
      <c r="L85" s="121" t="s">
        <v>4</v>
      </c>
      <c r="M85" s="121" t="s">
        <v>4</v>
      </c>
      <c r="N85" s="121" t="s">
        <v>4</v>
      </c>
      <c r="O85" s="121" t="s">
        <v>4</v>
      </c>
      <c r="P85" s="121" t="s">
        <v>4</v>
      </c>
      <c r="Q85" s="19"/>
      <c r="R85" s="4"/>
    </row>
    <row r="86" spans="1:18">
      <c r="A86" s="4"/>
      <c r="B86" s="19"/>
      <c r="C86" s="122" t="s">
        <v>131</v>
      </c>
      <c r="D86" s="122" t="s">
        <v>264</v>
      </c>
      <c r="E86" s="121" t="s">
        <v>4</v>
      </c>
      <c r="F86" s="121" t="s">
        <v>4</v>
      </c>
      <c r="G86" s="121" t="s">
        <v>4</v>
      </c>
      <c r="H86" s="121" t="s">
        <v>4</v>
      </c>
      <c r="I86" s="121" t="s">
        <v>4</v>
      </c>
      <c r="J86" s="121" t="s">
        <v>4</v>
      </c>
      <c r="K86" s="121" t="s">
        <v>4</v>
      </c>
      <c r="L86" s="121" t="s">
        <v>4</v>
      </c>
      <c r="M86" s="121" t="s">
        <v>4</v>
      </c>
      <c r="N86" s="121" t="s">
        <v>4</v>
      </c>
      <c r="O86" s="121" t="s">
        <v>4</v>
      </c>
      <c r="P86" s="121" t="s">
        <v>4</v>
      </c>
      <c r="Q86" s="19"/>
      <c r="R86" s="4"/>
    </row>
    <row r="87" spans="1:18">
      <c r="A87" s="4"/>
      <c r="B87" s="19"/>
      <c r="C87" s="122" t="s">
        <v>132</v>
      </c>
      <c r="D87" s="122" t="s">
        <v>169</v>
      </c>
      <c r="E87" s="121" t="s">
        <v>4</v>
      </c>
      <c r="F87" s="121" t="s">
        <v>4</v>
      </c>
      <c r="G87" s="121" t="s">
        <v>4</v>
      </c>
      <c r="H87" s="121" t="s">
        <v>4</v>
      </c>
      <c r="I87" s="121" t="s">
        <v>4</v>
      </c>
      <c r="J87" s="121" t="s">
        <v>4</v>
      </c>
      <c r="K87" s="121" t="s">
        <v>4</v>
      </c>
      <c r="L87" s="121" t="s">
        <v>4</v>
      </c>
      <c r="M87" s="121" t="s">
        <v>4</v>
      </c>
      <c r="N87" s="121" t="s">
        <v>4</v>
      </c>
      <c r="O87" s="121" t="s">
        <v>4</v>
      </c>
      <c r="P87" s="121" t="s">
        <v>4</v>
      </c>
      <c r="Q87" s="19"/>
      <c r="R87" s="4"/>
    </row>
    <row r="88" spans="1:18">
      <c r="A88" s="4"/>
      <c r="B88" s="19"/>
      <c r="C88" s="122" t="s">
        <v>132</v>
      </c>
      <c r="D88" s="122" t="s">
        <v>170</v>
      </c>
      <c r="E88" s="121" t="s">
        <v>4</v>
      </c>
      <c r="F88" s="121" t="s">
        <v>4</v>
      </c>
      <c r="G88" s="121" t="s">
        <v>4</v>
      </c>
      <c r="H88" s="121" t="s">
        <v>4</v>
      </c>
      <c r="I88" s="121" t="s">
        <v>4</v>
      </c>
      <c r="J88" s="121" t="s">
        <v>4</v>
      </c>
      <c r="K88" s="121" t="s">
        <v>4</v>
      </c>
      <c r="L88" s="121" t="s">
        <v>4</v>
      </c>
      <c r="M88" s="121" t="s">
        <v>4</v>
      </c>
      <c r="N88" s="121" t="s">
        <v>4</v>
      </c>
      <c r="O88" s="121" t="s">
        <v>4</v>
      </c>
      <c r="P88" s="121" t="s">
        <v>4</v>
      </c>
      <c r="Q88" s="19"/>
      <c r="R88" s="4"/>
    </row>
    <row r="89" spans="1:18">
      <c r="A89" s="4"/>
      <c r="B89" s="19"/>
      <c r="C89" s="122" t="s">
        <v>132</v>
      </c>
      <c r="D89" s="122" t="s">
        <v>171</v>
      </c>
      <c r="E89" s="121" t="s">
        <v>4</v>
      </c>
      <c r="F89" s="121">
        <v>1</v>
      </c>
      <c r="G89" s="121">
        <v>1</v>
      </c>
      <c r="H89" s="121">
        <v>1</v>
      </c>
      <c r="I89" s="121">
        <v>1</v>
      </c>
      <c r="J89" s="121">
        <v>1</v>
      </c>
      <c r="K89" s="121">
        <v>1</v>
      </c>
      <c r="L89" s="121">
        <v>1</v>
      </c>
      <c r="M89" s="121">
        <v>1</v>
      </c>
      <c r="N89" s="121">
        <v>1</v>
      </c>
      <c r="O89" s="121" t="s">
        <v>4</v>
      </c>
      <c r="P89" s="121" t="s">
        <v>4</v>
      </c>
      <c r="Q89" s="19"/>
      <c r="R89" s="4"/>
    </row>
    <row r="90" spans="1:18">
      <c r="A90" s="4"/>
      <c r="B90" s="19"/>
      <c r="C90" s="122" t="s">
        <v>132</v>
      </c>
      <c r="D90" s="122" t="s">
        <v>265</v>
      </c>
      <c r="E90" s="121" t="s">
        <v>4</v>
      </c>
      <c r="F90" s="121" t="s">
        <v>4</v>
      </c>
      <c r="G90" s="121" t="s">
        <v>4</v>
      </c>
      <c r="H90" s="121" t="s">
        <v>4</v>
      </c>
      <c r="I90" s="121" t="s">
        <v>4</v>
      </c>
      <c r="J90" s="121" t="s">
        <v>4</v>
      </c>
      <c r="K90" s="121" t="s">
        <v>4</v>
      </c>
      <c r="L90" s="121" t="s">
        <v>4</v>
      </c>
      <c r="M90" s="121" t="s">
        <v>4</v>
      </c>
      <c r="N90" s="121" t="s">
        <v>4</v>
      </c>
      <c r="O90" s="121" t="s">
        <v>4</v>
      </c>
      <c r="P90" s="121" t="s">
        <v>4</v>
      </c>
      <c r="Q90" s="19"/>
      <c r="R90" s="4"/>
    </row>
    <row r="91" spans="1:18">
      <c r="A91" s="4"/>
      <c r="B91" s="19"/>
      <c r="C91" s="122" t="s">
        <v>133</v>
      </c>
      <c r="D91" s="122" t="s">
        <v>174</v>
      </c>
      <c r="E91" s="121">
        <v>1</v>
      </c>
      <c r="F91" s="121">
        <v>2</v>
      </c>
      <c r="G91" s="121">
        <v>2</v>
      </c>
      <c r="H91" s="121">
        <v>2</v>
      </c>
      <c r="I91" s="121">
        <v>2</v>
      </c>
      <c r="J91" s="121">
        <v>2</v>
      </c>
      <c r="K91" s="121">
        <v>2</v>
      </c>
      <c r="L91" s="121">
        <v>2</v>
      </c>
      <c r="M91" s="121">
        <v>2</v>
      </c>
      <c r="N91" s="121">
        <v>2</v>
      </c>
      <c r="O91" s="121" t="s">
        <v>4</v>
      </c>
      <c r="P91" s="121" t="s">
        <v>4</v>
      </c>
      <c r="Q91" s="19"/>
      <c r="R91" s="4"/>
    </row>
    <row r="92" spans="1:18">
      <c r="A92" s="4"/>
      <c r="B92" s="19"/>
      <c r="C92" s="122" t="s">
        <v>133</v>
      </c>
      <c r="D92" s="122" t="s">
        <v>175</v>
      </c>
      <c r="E92" s="121" t="s">
        <v>4</v>
      </c>
      <c r="F92" s="121" t="s">
        <v>4</v>
      </c>
      <c r="G92" s="121" t="s">
        <v>4</v>
      </c>
      <c r="H92" s="121" t="s">
        <v>4</v>
      </c>
      <c r="I92" s="121" t="s">
        <v>4</v>
      </c>
      <c r="J92" s="121" t="s">
        <v>4</v>
      </c>
      <c r="K92" s="121" t="s">
        <v>4</v>
      </c>
      <c r="L92" s="121" t="s">
        <v>4</v>
      </c>
      <c r="M92" s="121" t="s">
        <v>4</v>
      </c>
      <c r="N92" s="121" t="s">
        <v>4</v>
      </c>
      <c r="O92" s="121" t="s">
        <v>4</v>
      </c>
      <c r="P92" s="121" t="s">
        <v>4</v>
      </c>
      <c r="Q92" s="19"/>
      <c r="R92" s="4"/>
    </row>
    <row r="93" spans="1:18">
      <c r="A93" s="4"/>
      <c r="B93" s="19"/>
      <c r="C93" s="122" t="s">
        <v>133</v>
      </c>
      <c r="D93" s="122" t="s">
        <v>176</v>
      </c>
      <c r="E93" s="121" t="s">
        <v>4</v>
      </c>
      <c r="F93" s="121" t="s">
        <v>4</v>
      </c>
      <c r="G93" s="121" t="s">
        <v>4</v>
      </c>
      <c r="H93" s="121" t="s">
        <v>4</v>
      </c>
      <c r="I93" s="121" t="s">
        <v>4</v>
      </c>
      <c r="J93" s="121" t="s">
        <v>4</v>
      </c>
      <c r="K93" s="121" t="s">
        <v>4</v>
      </c>
      <c r="L93" s="121" t="s">
        <v>4</v>
      </c>
      <c r="M93" s="121" t="s">
        <v>4</v>
      </c>
      <c r="N93" s="121" t="s">
        <v>4</v>
      </c>
      <c r="O93" s="121" t="s">
        <v>4</v>
      </c>
      <c r="P93" s="121" t="s">
        <v>4</v>
      </c>
      <c r="Q93" s="19"/>
      <c r="R93" s="4"/>
    </row>
    <row r="94" spans="1:18">
      <c r="A94" s="4"/>
      <c r="B94" s="19"/>
      <c r="C94" s="122" t="s">
        <v>133</v>
      </c>
      <c r="D94" s="122" t="s">
        <v>177</v>
      </c>
      <c r="E94" s="121">
        <v>2</v>
      </c>
      <c r="F94" s="121">
        <v>3</v>
      </c>
      <c r="G94" s="121">
        <v>3</v>
      </c>
      <c r="H94" s="121">
        <v>3</v>
      </c>
      <c r="I94" s="121">
        <v>3</v>
      </c>
      <c r="J94" s="121">
        <v>3</v>
      </c>
      <c r="K94" s="121">
        <v>3</v>
      </c>
      <c r="L94" s="121">
        <v>1</v>
      </c>
      <c r="M94" s="121">
        <v>1</v>
      </c>
      <c r="N94" s="121">
        <v>1</v>
      </c>
      <c r="O94" s="121" t="s">
        <v>4</v>
      </c>
      <c r="P94" s="121" t="s">
        <v>4</v>
      </c>
      <c r="Q94" s="19"/>
      <c r="R94" s="4"/>
    </row>
    <row r="95" spans="1:18">
      <c r="A95" s="4"/>
      <c r="B95" s="19"/>
      <c r="C95" s="122" t="s">
        <v>133</v>
      </c>
      <c r="D95" s="122" t="s">
        <v>266</v>
      </c>
      <c r="E95" s="121">
        <v>1</v>
      </c>
      <c r="F95" s="121">
        <v>1</v>
      </c>
      <c r="G95" s="121">
        <v>1</v>
      </c>
      <c r="H95" s="121">
        <v>1</v>
      </c>
      <c r="I95" s="121">
        <v>1</v>
      </c>
      <c r="J95" s="121">
        <v>1</v>
      </c>
      <c r="K95" s="121">
        <v>1</v>
      </c>
      <c r="L95" s="121" t="s">
        <v>4</v>
      </c>
      <c r="M95" s="121" t="s">
        <v>4</v>
      </c>
      <c r="N95" s="121" t="s">
        <v>4</v>
      </c>
      <c r="O95" s="121" t="s">
        <v>4</v>
      </c>
      <c r="P95" s="121" t="s">
        <v>4</v>
      </c>
      <c r="Q95" s="19"/>
      <c r="R95" s="4"/>
    </row>
    <row r="96" spans="1:18">
      <c r="A96" s="4"/>
      <c r="B96" s="19"/>
      <c r="C96" s="122" t="s">
        <v>133</v>
      </c>
      <c r="D96" s="122" t="s">
        <v>253</v>
      </c>
      <c r="E96" s="121" t="s">
        <v>4</v>
      </c>
      <c r="F96" s="121">
        <v>1</v>
      </c>
      <c r="G96" s="121">
        <v>1</v>
      </c>
      <c r="H96" s="121" t="s">
        <v>4</v>
      </c>
      <c r="I96" s="121" t="s">
        <v>4</v>
      </c>
      <c r="J96" s="121" t="s">
        <v>4</v>
      </c>
      <c r="K96" s="121" t="s">
        <v>4</v>
      </c>
      <c r="L96" s="121" t="s">
        <v>4</v>
      </c>
      <c r="M96" s="121" t="s">
        <v>4</v>
      </c>
      <c r="N96" s="121" t="s">
        <v>4</v>
      </c>
      <c r="O96" s="121" t="s">
        <v>4</v>
      </c>
      <c r="P96" s="121" t="s">
        <v>4</v>
      </c>
      <c r="Q96" s="19"/>
      <c r="R96" s="4"/>
    </row>
    <row r="97" spans="1:18">
      <c r="A97" s="4"/>
      <c r="B97" s="19"/>
      <c r="C97" s="122" t="s">
        <v>134</v>
      </c>
      <c r="D97" s="122" t="s">
        <v>178</v>
      </c>
      <c r="E97" s="121" t="s">
        <v>4</v>
      </c>
      <c r="F97" s="121" t="s">
        <v>4</v>
      </c>
      <c r="G97" s="121" t="s">
        <v>4</v>
      </c>
      <c r="H97" s="121" t="s">
        <v>4</v>
      </c>
      <c r="I97" s="121" t="s">
        <v>4</v>
      </c>
      <c r="J97" s="121" t="s">
        <v>4</v>
      </c>
      <c r="K97" s="121" t="s">
        <v>4</v>
      </c>
      <c r="L97" s="121" t="s">
        <v>4</v>
      </c>
      <c r="M97" s="121" t="s">
        <v>4</v>
      </c>
      <c r="N97" s="121" t="s">
        <v>4</v>
      </c>
      <c r="O97" s="121" t="s">
        <v>4</v>
      </c>
      <c r="P97" s="121" t="s">
        <v>4</v>
      </c>
      <c r="Q97" s="19"/>
      <c r="R97" s="4"/>
    </row>
    <row r="98" spans="1:18">
      <c r="A98" s="4"/>
      <c r="B98" s="19"/>
      <c r="C98" s="122" t="s">
        <v>134</v>
      </c>
      <c r="D98" s="122" t="s">
        <v>179</v>
      </c>
      <c r="E98" s="121" t="s">
        <v>4</v>
      </c>
      <c r="F98" s="121">
        <v>1</v>
      </c>
      <c r="G98" s="121">
        <v>1</v>
      </c>
      <c r="H98" s="121">
        <v>1</v>
      </c>
      <c r="I98" s="121">
        <v>1</v>
      </c>
      <c r="J98" s="121">
        <v>1</v>
      </c>
      <c r="K98" s="121">
        <v>1</v>
      </c>
      <c r="L98" s="121">
        <v>1</v>
      </c>
      <c r="M98" s="121">
        <v>1</v>
      </c>
      <c r="N98" s="121">
        <v>1</v>
      </c>
      <c r="O98" s="121" t="s">
        <v>4</v>
      </c>
      <c r="P98" s="121" t="s">
        <v>4</v>
      </c>
      <c r="Q98" s="19"/>
      <c r="R98" s="4"/>
    </row>
    <row r="99" spans="1:18">
      <c r="A99" s="4"/>
      <c r="B99" s="19"/>
      <c r="C99" s="122" t="s">
        <v>123</v>
      </c>
      <c r="D99" s="122" t="s">
        <v>267</v>
      </c>
      <c r="E99" s="121" t="s">
        <v>4</v>
      </c>
      <c r="F99" s="121" t="s">
        <v>4</v>
      </c>
      <c r="G99" s="121" t="s">
        <v>4</v>
      </c>
      <c r="H99" s="121" t="s">
        <v>4</v>
      </c>
      <c r="I99" s="121" t="s">
        <v>4</v>
      </c>
      <c r="J99" s="121" t="s">
        <v>4</v>
      </c>
      <c r="K99" s="121" t="s">
        <v>4</v>
      </c>
      <c r="L99" s="121" t="s">
        <v>4</v>
      </c>
      <c r="M99" s="121" t="s">
        <v>4</v>
      </c>
      <c r="N99" s="121" t="s">
        <v>4</v>
      </c>
      <c r="O99" s="121" t="s">
        <v>4</v>
      </c>
      <c r="P99" s="121" t="s">
        <v>4</v>
      </c>
      <c r="Q99" s="19"/>
      <c r="R99" s="4"/>
    </row>
    <row r="100" spans="1:18">
      <c r="A100" s="4"/>
      <c r="B100" s="19"/>
      <c r="C100" s="135" t="s">
        <v>16</v>
      </c>
      <c r="D100" s="136"/>
      <c r="E100" s="124">
        <f>SUM(E59:E99)</f>
        <v>6</v>
      </c>
      <c r="F100" s="124">
        <f>SUM(F59:F99)</f>
        <v>15</v>
      </c>
      <c r="G100" s="124">
        <f>SUM(G59:G99)</f>
        <v>15</v>
      </c>
      <c r="H100" s="124">
        <f t="shared" ref="H100:P100" si="3">SUM(H59:H99)</f>
        <v>14</v>
      </c>
      <c r="I100" s="124">
        <f t="shared" si="3"/>
        <v>14</v>
      </c>
      <c r="J100" s="124">
        <f t="shared" si="3"/>
        <v>14</v>
      </c>
      <c r="K100" s="124">
        <f t="shared" si="3"/>
        <v>16</v>
      </c>
      <c r="L100" s="124">
        <f t="shared" si="3"/>
        <v>11</v>
      </c>
      <c r="M100" s="124">
        <f t="shared" si="3"/>
        <v>11</v>
      </c>
      <c r="N100" s="124">
        <f t="shared" si="3"/>
        <v>11</v>
      </c>
      <c r="O100" s="124">
        <f t="shared" si="3"/>
        <v>2</v>
      </c>
      <c r="P100" s="124">
        <f t="shared" si="3"/>
        <v>2</v>
      </c>
      <c r="Q100" s="19"/>
      <c r="R100" s="4"/>
    </row>
    <row r="101" spans="1:18">
      <c r="A101" s="4"/>
      <c r="B101" s="19"/>
      <c r="C101" s="125" t="s">
        <v>17</v>
      </c>
      <c r="D101" s="126"/>
      <c r="E101" s="126"/>
      <c r="F101" s="12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9"/>
      <c r="R101" s="4"/>
    </row>
    <row r="102" spans="1:18">
      <c r="A102" s="4"/>
      <c r="B102" s="19"/>
      <c r="C102" s="241" t="s">
        <v>18</v>
      </c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19"/>
      <c r="Q102" s="19"/>
      <c r="R102" s="4"/>
    </row>
    <row r="103" spans="1:18">
      <c r="A103" s="4"/>
      <c r="B103" s="19"/>
      <c r="C103" s="241" t="s">
        <v>191</v>
      </c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19"/>
      <c r="Q103" s="19"/>
      <c r="R103" s="4"/>
    </row>
    <row r="104" spans="1:18">
      <c r="A104" s="4"/>
      <c r="B104" s="3"/>
      <c r="C104" s="186" t="s">
        <v>259</v>
      </c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19"/>
      <c r="Q104" s="19"/>
      <c r="R104" s="4"/>
    </row>
    <row r="105" customFormat="1" spans="1:47">
      <c r="A105" s="4"/>
      <c r="B105" s="3"/>
      <c r="C105" s="187" t="s">
        <v>260</v>
      </c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19"/>
      <c r="Q105" s="19"/>
      <c r="R105" s="4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customFormat="1" spans="1:47">
      <c r="A106" s="4"/>
      <c r="B106" s="3"/>
      <c r="C106" s="188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19"/>
      <c r="Q106" s="19"/>
      <c r="R106" s="4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customFormat="1" spans="1:47">
      <c r="A107" s="4"/>
      <c r="B107" s="3"/>
      <c r="C107" s="128" t="s">
        <v>268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4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18">
      <c r="A108" s="4"/>
      <c r="B108" s="3"/>
      <c r="C108" s="25" t="s">
        <v>215</v>
      </c>
      <c r="D108" s="25" t="s">
        <v>205</v>
      </c>
      <c r="E108" s="119">
        <v>44197</v>
      </c>
      <c r="F108" s="119">
        <v>44228</v>
      </c>
      <c r="G108" s="119">
        <v>44256</v>
      </c>
      <c r="H108" s="119">
        <v>44287</v>
      </c>
      <c r="I108" s="119">
        <v>44317</v>
      </c>
      <c r="J108" s="119">
        <v>44348</v>
      </c>
      <c r="K108" s="119">
        <v>44378</v>
      </c>
      <c r="L108" s="119">
        <v>44409</v>
      </c>
      <c r="M108" s="119">
        <v>44440</v>
      </c>
      <c r="N108" s="119">
        <v>44470</v>
      </c>
      <c r="O108" s="119">
        <v>44501</v>
      </c>
      <c r="P108" s="119">
        <v>44531</v>
      </c>
      <c r="Q108" s="119" t="s">
        <v>16</v>
      </c>
      <c r="R108" s="4"/>
    </row>
    <row r="109" spans="1:18">
      <c r="A109" s="4"/>
      <c r="B109" s="3"/>
      <c r="C109" s="122" t="s">
        <v>124</v>
      </c>
      <c r="D109" s="122" t="s">
        <v>141</v>
      </c>
      <c r="E109" s="137">
        <v>800</v>
      </c>
      <c r="F109" s="137">
        <v>1200</v>
      </c>
      <c r="G109" s="137">
        <v>1200</v>
      </c>
      <c r="H109" s="137">
        <v>1200</v>
      </c>
      <c r="I109" s="137">
        <v>1200</v>
      </c>
      <c r="J109" s="137">
        <v>1200</v>
      </c>
      <c r="K109" s="137">
        <v>1600</v>
      </c>
      <c r="L109" s="137">
        <v>800</v>
      </c>
      <c r="M109" s="137">
        <v>800</v>
      </c>
      <c r="N109" s="137">
        <v>800</v>
      </c>
      <c r="O109" s="137">
        <v>400</v>
      </c>
      <c r="P109" s="137">
        <v>400</v>
      </c>
      <c r="Q109" s="137">
        <f>SUM(E109:P109)</f>
        <v>11600</v>
      </c>
      <c r="R109" s="4"/>
    </row>
    <row r="110" spans="1:18">
      <c r="A110" s="4"/>
      <c r="B110" s="3"/>
      <c r="C110" s="122" t="s">
        <v>124</v>
      </c>
      <c r="D110" s="122" t="s">
        <v>142</v>
      </c>
      <c r="E110" s="137" t="s">
        <v>4</v>
      </c>
      <c r="F110" s="137" t="s">
        <v>4</v>
      </c>
      <c r="G110" s="137" t="s">
        <v>4</v>
      </c>
      <c r="H110" s="137" t="s">
        <v>4</v>
      </c>
      <c r="I110" s="137" t="s">
        <v>4</v>
      </c>
      <c r="J110" s="137" t="s">
        <v>4</v>
      </c>
      <c r="K110" s="137" t="s">
        <v>4</v>
      </c>
      <c r="L110" s="137" t="s">
        <v>4</v>
      </c>
      <c r="M110" s="137" t="s">
        <v>4</v>
      </c>
      <c r="N110" s="137" t="s">
        <v>4</v>
      </c>
      <c r="O110" s="137" t="s">
        <v>4</v>
      </c>
      <c r="P110" s="137" t="s">
        <v>4</v>
      </c>
      <c r="Q110" s="137">
        <f t="shared" ref="Q110:Q149" si="4">SUM(E110:P110)</f>
        <v>0</v>
      </c>
      <c r="R110" s="4"/>
    </row>
    <row r="111" customFormat="1" spans="1:47">
      <c r="A111" s="4"/>
      <c r="B111" s="3"/>
      <c r="C111" s="122" t="s">
        <v>125</v>
      </c>
      <c r="D111" s="122" t="s">
        <v>144</v>
      </c>
      <c r="E111" s="137" t="s">
        <v>4</v>
      </c>
      <c r="F111" s="137" t="s">
        <v>4</v>
      </c>
      <c r="G111" s="137" t="s">
        <v>4</v>
      </c>
      <c r="H111" s="137" t="s">
        <v>4</v>
      </c>
      <c r="I111" s="137" t="s">
        <v>4</v>
      </c>
      <c r="J111" s="137" t="s">
        <v>4</v>
      </c>
      <c r="K111" s="137" t="s">
        <v>4</v>
      </c>
      <c r="L111" s="137" t="s">
        <v>4</v>
      </c>
      <c r="M111" s="137" t="s">
        <v>4</v>
      </c>
      <c r="N111" s="137" t="s">
        <v>4</v>
      </c>
      <c r="O111" s="137" t="s">
        <v>4</v>
      </c>
      <c r="P111" s="137" t="s">
        <v>4</v>
      </c>
      <c r="Q111" s="137">
        <f t="shared" si="4"/>
        <v>0</v>
      </c>
      <c r="R111" s="4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18">
      <c r="A112" s="4"/>
      <c r="B112" s="3"/>
      <c r="C112" s="122" t="s">
        <v>125</v>
      </c>
      <c r="D112" s="122" t="s">
        <v>145</v>
      </c>
      <c r="E112" s="137" t="s">
        <v>4</v>
      </c>
      <c r="F112" s="137" t="s">
        <v>4</v>
      </c>
      <c r="G112" s="137" t="s">
        <v>4</v>
      </c>
      <c r="H112" s="137" t="s">
        <v>4</v>
      </c>
      <c r="I112" s="137" t="s">
        <v>4</v>
      </c>
      <c r="J112" s="137" t="s">
        <v>4</v>
      </c>
      <c r="K112" s="137" t="s">
        <v>4</v>
      </c>
      <c r="L112" s="137" t="s">
        <v>4</v>
      </c>
      <c r="M112" s="137" t="s">
        <v>4</v>
      </c>
      <c r="N112" s="137" t="s">
        <v>4</v>
      </c>
      <c r="O112" s="137" t="s">
        <v>4</v>
      </c>
      <c r="P112" s="137" t="s">
        <v>4</v>
      </c>
      <c r="Q112" s="137">
        <f t="shared" si="4"/>
        <v>0</v>
      </c>
      <c r="R112" s="4"/>
    </row>
    <row r="113" customFormat="1" spans="1:47">
      <c r="A113" s="4"/>
      <c r="B113" s="3"/>
      <c r="C113" s="122" t="s">
        <v>125</v>
      </c>
      <c r="D113" s="122" t="s">
        <v>146</v>
      </c>
      <c r="E113" s="137" t="s">
        <v>4</v>
      </c>
      <c r="F113" s="137" t="s">
        <v>4</v>
      </c>
      <c r="G113" s="137" t="s">
        <v>4</v>
      </c>
      <c r="H113" s="137" t="s">
        <v>4</v>
      </c>
      <c r="I113" s="137" t="s">
        <v>4</v>
      </c>
      <c r="J113" s="137" t="s">
        <v>4</v>
      </c>
      <c r="K113" s="137" t="s">
        <v>4</v>
      </c>
      <c r="L113" s="137" t="s">
        <v>4</v>
      </c>
      <c r="M113" s="137" t="s">
        <v>4</v>
      </c>
      <c r="N113" s="137" t="s">
        <v>4</v>
      </c>
      <c r="O113" s="137" t="s">
        <v>4</v>
      </c>
      <c r="P113" s="137" t="s">
        <v>4</v>
      </c>
      <c r="Q113" s="137">
        <f t="shared" si="4"/>
        <v>0</v>
      </c>
      <c r="R113" s="4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customFormat="1" spans="1:47">
      <c r="A114" s="4"/>
      <c r="B114" s="3"/>
      <c r="C114" s="122" t="s">
        <v>125</v>
      </c>
      <c r="D114" s="122" t="s">
        <v>209</v>
      </c>
      <c r="E114" s="137" t="s">
        <v>4</v>
      </c>
      <c r="F114" s="137">
        <v>400</v>
      </c>
      <c r="G114" s="137">
        <v>400</v>
      </c>
      <c r="H114" s="137">
        <v>400</v>
      </c>
      <c r="I114" s="137">
        <v>400</v>
      </c>
      <c r="J114" s="137">
        <v>400</v>
      </c>
      <c r="K114" s="137">
        <v>400</v>
      </c>
      <c r="L114" s="137">
        <v>400</v>
      </c>
      <c r="M114" s="137">
        <v>400</v>
      </c>
      <c r="N114" s="137">
        <v>400</v>
      </c>
      <c r="O114" s="137" t="s">
        <v>4</v>
      </c>
      <c r="P114" s="137" t="s">
        <v>4</v>
      </c>
      <c r="Q114" s="137">
        <f t="shared" si="4"/>
        <v>3600</v>
      </c>
      <c r="R114" s="4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customFormat="1" spans="1:47">
      <c r="A115" s="4"/>
      <c r="B115" s="3"/>
      <c r="C115" s="122" t="s">
        <v>126</v>
      </c>
      <c r="D115" s="122" t="s">
        <v>207</v>
      </c>
      <c r="E115" s="137" t="s">
        <v>4</v>
      </c>
      <c r="F115" s="137" t="s">
        <v>4</v>
      </c>
      <c r="G115" s="137" t="s">
        <v>4</v>
      </c>
      <c r="H115" s="137" t="s">
        <v>4</v>
      </c>
      <c r="I115" s="137" t="s">
        <v>4</v>
      </c>
      <c r="J115" s="137" t="s">
        <v>4</v>
      </c>
      <c r="K115" s="137" t="s">
        <v>4</v>
      </c>
      <c r="L115" s="137" t="s">
        <v>4</v>
      </c>
      <c r="M115" s="137" t="s">
        <v>4</v>
      </c>
      <c r="N115" s="137" t="s">
        <v>4</v>
      </c>
      <c r="O115" s="137" t="s">
        <v>4</v>
      </c>
      <c r="P115" s="137" t="s">
        <v>4</v>
      </c>
      <c r="Q115" s="137">
        <f t="shared" si="4"/>
        <v>0</v>
      </c>
      <c r="R115" s="4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customFormat="1" spans="1:47">
      <c r="A116" s="4"/>
      <c r="B116" s="3"/>
      <c r="C116" s="122" t="s">
        <v>126</v>
      </c>
      <c r="D116" s="122" t="s">
        <v>150</v>
      </c>
      <c r="E116" s="137" t="s">
        <v>4</v>
      </c>
      <c r="F116" s="137" t="s">
        <v>4</v>
      </c>
      <c r="G116" s="137" t="s">
        <v>4</v>
      </c>
      <c r="H116" s="137" t="s">
        <v>4</v>
      </c>
      <c r="I116" s="137" t="s">
        <v>4</v>
      </c>
      <c r="J116" s="137" t="s">
        <v>4</v>
      </c>
      <c r="K116" s="137" t="s">
        <v>4</v>
      </c>
      <c r="L116" s="137" t="s">
        <v>4</v>
      </c>
      <c r="M116" s="137" t="s">
        <v>4</v>
      </c>
      <c r="N116" s="137" t="s">
        <v>4</v>
      </c>
      <c r="O116" s="137" t="s">
        <v>4</v>
      </c>
      <c r="P116" s="137" t="s">
        <v>4</v>
      </c>
      <c r="Q116" s="137">
        <f t="shared" si="4"/>
        <v>0</v>
      </c>
      <c r="R116" s="4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customFormat="1" spans="1:47">
      <c r="A117" s="4"/>
      <c r="B117" s="3"/>
      <c r="C117" s="122" t="s">
        <v>126</v>
      </c>
      <c r="D117" s="122" t="s">
        <v>151</v>
      </c>
      <c r="E117" s="137" t="s">
        <v>4</v>
      </c>
      <c r="F117" s="137" t="s">
        <v>4</v>
      </c>
      <c r="G117" s="137" t="s">
        <v>4</v>
      </c>
      <c r="H117" s="137" t="s">
        <v>4</v>
      </c>
      <c r="I117" s="137" t="s">
        <v>4</v>
      </c>
      <c r="J117" s="137" t="s">
        <v>4</v>
      </c>
      <c r="K117" s="137" t="s">
        <v>4</v>
      </c>
      <c r="L117" s="137" t="s">
        <v>4</v>
      </c>
      <c r="M117" s="137" t="s">
        <v>4</v>
      </c>
      <c r="N117" s="137" t="s">
        <v>4</v>
      </c>
      <c r="O117" s="137" t="s">
        <v>4</v>
      </c>
      <c r="P117" s="137" t="s">
        <v>4</v>
      </c>
      <c r="Q117" s="137">
        <f t="shared" si="4"/>
        <v>0</v>
      </c>
      <c r="R117" s="4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customFormat="1" spans="1:47">
      <c r="A118" s="4"/>
      <c r="B118" s="3"/>
      <c r="C118" s="122" t="s">
        <v>126</v>
      </c>
      <c r="D118" s="122" t="s">
        <v>152</v>
      </c>
      <c r="E118" s="137" t="s">
        <v>4</v>
      </c>
      <c r="F118" s="137" t="s">
        <v>4</v>
      </c>
      <c r="G118" s="137" t="s">
        <v>4</v>
      </c>
      <c r="H118" s="137" t="s">
        <v>4</v>
      </c>
      <c r="I118" s="137" t="s">
        <v>4</v>
      </c>
      <c r="J118" s="137" t="s">
        <v>4</v>
      </c>
      <c r="K118" s="137" t="s">
        <v>4</v>
      </c>
      <c r="L118" s="137" t="s">
        <v>4</v>
      </c>
      <c r="M118" s="137" t="s">
        <v>4</v>
      </c>
      <c r="N118" s="137" t="s">
        <v>4</v>
      </c>
      <c r="O118" s="137" t="s">
        <v>4</v>
      </c>
      <c r="P118" s="137" t="s">
        <v>4</v>
      </c>
      <c r="Q118" s="137">
        <f t="shared" si="4"/>
        <v>0</v>
      </c>
      <c r="R118" s="4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customFormat="1" spans="1:47">
      <c r="A119" s="4"/>
      <c r="B119" s="3"/>
      <c r="C119" s="122" t="s">
        <v>126</v>
      </c>
      <c r="D119" s="122" t="s">
        <v>153</v>
      </c>
      <c r="E119" s="137" t="s">
        <v>4</v>
      </c>
      <c r="F119" s="137" t="s">
        <v>4</v>
      </c>
      <c r="G119" s="137" t="s">
        <v>4</v>
      </c>
      <c r="H119" s="137" t="s">
        <v>4</v>
      </c>
      <c r="I119" s="137" t="s">
        <v>4</v>
      </c>
      <c r="J119" s="137" t="s">
        <v>4</v>
      </c>
      <c r="K119" s="137" t="s">
        <v>4</v>
      </c>
      <c r="L119" s="137" t="s">
        <v>4</v>
      </c>
      <c r="M119" s="137" t="s">
        <v>4</v>
      </c>
      <c r="N119" s="137" t="s">
        <v>4</v>
      </c>
      <c r="O119" s="137" t="s">
        <v>4</v>
      </c>
      <c r="P119" s="137" t="s">
        <v>4</v>
      </c>
      <c r="Q119" s="137">
        <f t="shared" si="4"/>
        <v>0</v>
      </c>
      <c r="R119" s="4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customFormat="1" spans="1:47">
      <c r="A120" s="4"/>
      <c r="B120" s="3"/>
      <c r="C120" s="122" t="s">
        <v>127</v>
      </c>
      <c r="D120" s="122" t="s">
        <v>154</v>
      </c>
      <c r="E120" s="137" t="s">
        <v>4</v>
      </c>
      <c r="F120" s="137" t="s">
        <v>4</v>
      </c>
      <c r="G120" s="137" t="s">
        <v>4</v>
      </c>
      <c r="H120" s="137" t="s">
        <v>4</v>
      </c>
      <c r="I120" s="137" t="s">
        <v>4</v>
      </c>
      <c r="J120" s="137" t="s">
        <v>4</v>
      </c>
      <c r="K120" s="137" t="s">
        <v>4</v>
      </c>
      <c r="L120" s="137" t="s">
        <v>4</v>
      </c>
      <c r="M120" s="137" t="s">
        <v>4</v>
      </c>
      <c r="N120" s="137" t="s">
        <v>4</v>
      </c>
      <c r="O120" s="137" t="s">
        <v>4</v>
      </c>
      <c r="P120" s="137" t="s">
        <v>4</v>
      </c>
      <c r="Q120" s="137">
        <f t="shared" si="4"/>
        <v>0</v>
      </c>
      <c r="R120" s="4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18">
      <c r="A121" s="4"/>
      <c r="B121" s="3"/>
      <c r="C121" s="122" t="s">
        <v>127</v>
      </c>
      <c r="D121" s="122" t="s">
        <v>155</v>
      </c>
      <c r="E121" s="137" t="s">
        <v>4</v>
      </c>
      <c r="F121" s="137" t="s">
        <v>4</v>
      </c>
      <c r="G121" s="137" t="s">
        <v>4</v>
      </c>
      <c r="H121" s="137" t="s">
        <v>4</v>
      </c>
      <c r="I121" s="137" t="s">
        <v>4</v>
      </c>
      <c r="J121" s="137" t="s">
        <v>4</v>
      </c>
      <c r="K121" s="137" t="s">
        <v>4</v>
      </c>
      <c r="L121" s="137" t="s">
        <v>4</v>
      </c>
      <c r="M121" s="137" t="s">
        <v>4</v>
      </c>
      <c r="N121" s="137" t="s">
        <v>4</v>
      </c>
      <c r="O121" s="137" t="s">
        <v>4</v>
      </c>
      <c r="P121" s="137" t="s">
        <v>4</v>
      </c>
      <c r="Q121" s="137">
        <f t="shared" si="4"/>
        <v>0</v>
      </c>
      <c r="R121" s="4"/>
    </row>
    <row r="122" spans="1:18">
      <c r="A122" s="4"/>
      <c r="B122" s="3"/>
      <c r="C122" s="122" t="s">
        <v>128</v>
      </c>
      <c r="D122" s="122" t="s">
        <v>156</v>
      </c>
      <c r="E122" s="137" t="s">
        <v>4</v>
      </c>
      <c r="F122" s="137" t="s">
        <v>4</v>
      </c>
      <c r="G122" s="137" t="s">
        <v>4</v>
      </c>
      <c r="H122" s="137" t="s">
        <v>4</v>
      </c>
      <c r="I122" s="137" t="s">
        <v>4</v>
      </c>
      <c r="J122" s="137" t="s">
        <v>4</v>
      </c>
      <c r="K122" s="137" t="s">
        <v>4</v>
      </c>
      <c r="L122" s="137" t="s">
        <v>4</v>
      </c>
      <c r="M122" s="137" t="s">
        <v>4</v>
      </c>
      <c r="N122" s="137" t="s">
        <v>4</v>
      </c>
      <c r="O122" s="137" t="s">
        <v>4</v>
      </c>
      <c r="P122" s="137" t="s">
        <v>4</v>
      </c>
      <c r="Q122" s="137">
        <f t="shared" si="4"/>
        <v>0</v>
      </c>
      <c r="R122" s="4"/>
    </row>
    <row r="123" spans="1:18">
      <c r="A123" s="4"/>
      <c r="B123" s="3"/>
      <c r="C123" s="122" t="s">
        <v>128</v>
      </c>
      <c r="D123" s="122" t="s">
        <v>157</v>
      </c>
      <c r="E123" s="137" t="s">
        <v>4</v>
      </c>
      <c r="F123" s="137" t="s">
        <v>4</v>
      </c>
      <c r="G123" s="137" t="s">
        <v>4</v>
      </c>
      <c r="H123" s="137" t="s">
        <v>4</v>
      </c>
      <c r="I123" s="137" t="s">
        <v>4</v>
      </c>
      <c r="J123" s="137" t="s">
        <v>4</v>
      </c>
      <c r="K123" s="137" t="s">
        <v>4</v>
      </c>
      <c r="L123" s="137" t="s">
        <v>4</v>
      </c>
      <c r="M123" s="137" t="s">
        <v>4</v>
      </c>
      <c r="N123" s="137" t="s">
        <v>4</v>
      </c>
      <c r="O123" s="137" t="s">
        <v>4</v>
      </c>
      <c r="P123" s="137" t="s">
        <v>4</v>
      </c>
      <c r="Q123" s="137">
        <f t="shared" si="4"/>
        <v>0</v>
      </c>
      <c r="R123" s="4"/>
    </row>
    <row r="124" spans="1:18">
      <c r="A124" s="4"/>
      <c r="B124" s="3"/>
      <c r="C124" s="122" t="s">
        <v>129</v>
      </c>
      <c r="D124" s="122" t="s">
        <v>158</v>
      </c>
      <c r="E124" s="137" t="s">
        <v>4</v>
      </c>
      <c r="F124" s="137">
        <v>400</v>
      </c>
      <c r="G124" s="137">
        <v>400</v>
      </c>
      <c r="H124" s="137">
        <v>400</v>
      </c>
      <c r="I124" s="137">
        <v>400</v>
      </c>
      <c r="J124" s="137">
        <v>400</v>
      </c>
      <c r="K124" s="137">
        <v>400</v>
      </c>
      <c r="L124" s="137">
        <v>400</v>
      </c>
      <c r="M124" s="137">
        <v>400</v>
      </c>
      <c r="N124" s="137">
        <v>400</v>
      </c>
      <c r="O124" s="137" t="s">
        <v>4</v>
      </c>
      <c r="P124" s="137" t="s">
        <v>4</v>
      </c>
      <c r="Q124" s="137">
        <f t="shared" si="4"/>
        <v>3600</v>
      </c>
      <c r="R124" s="4"/>
    </row>
    <row r="125" spans="1:18">
      <c r="A125" s="4"/>
      <c r="B125" s="3"/>
      <c r="C125" s="122" t="s">
        <v>129</v>
      </c>
      <c r="D125" s="122" t="s">
        <v>159</v>
      </c>
      <c r="E125" s="137" t="s">
        <v>4</v>
      </c>
      <c r="F125" s="137" t="s">
        <v>4</v>
      </c>
      <c r="G125" s="137" t="s">
        <v>4</v>
      </c>
      <c r="H125" s="137" t="s">
        <v>4</v>
      </c>
      <c r="I125" s="137" t="s">
        <v>4</v>
      </c>
      <c r="J125" s="137" t="s">
        <v>4</v>
      </c>
      <c r="K125" s="137" t="s">
        <v>4</v>
      </c>
      <c r="L125" s="137" t="s">
        <v>4</v>
      </c>
      <c r="M125" s="137" t="s">
        <v>4</v>
      </c>
      <c r="N125" s="137" t="s">
        <v>4</v>
      </c>
      <c r="O125" s="137" t="s">
        <v>4</v>
      </c>
      <c r="P125" s="137" t="s">
        <v>4</v>
      </c>
      <c r="Q125" s="137">
        <f t="shared" si="4"/>
        <v>0</v>
      </c>
      <c r="R125" s="4"/>
    </row>
    <row r="126" customFormat="1" spans="1:50">
      <c r="A126" s="4"/>
      <c r="B126" s="3"/>
      <c r="C126" s="122" t="s">
        <v>129</v>
      </c>
      <c r="D126" s="122" t="s">
        <v>160</v>
      </c>
      <c r="E126" s="137" t="s">
        <v>4</v>
      </c>
      <c r="F126" s="137" t="s">
        <v>4</v>
      </c>
      <c r="G126" s="137" t="s">
        <v>4</v>
      </c>
      <c r="H126" s="137" t="s">
        <v>4</v>
      </c>
      <c r="I126" s="137" t="s">
        <v>4</v>
      </c>
      <c r="J126" s="137" t="s">
        <v>4</v>
      </c>
      <c r="K126" s="137" t="s">
        <v>4</v>
      </c>
      <c r="L126" s="137" t="s">
        <v>4</v>
      </c>
      <c r="M126" s="137" t="s">
        <v>4</v>
      </c>
      <c r="N126" s="137" t="s">
        <v>4</v>
      </c>
      <c r="O126" s="137" t="s">
        <v>4</v>
      </c>
      <c r="P126" s="137" t="s">
        <v>4</v>
      </c>
      <c r="Q126" s="137">
        <f t="shared" si="4"/>
        <v>0</v>
      </c>
      <c r="R126" s="4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customFormat="1" spans="1:50">
      <c r="A127" s="4"/>
      <c r="B127" s="3"/>
      <c r="C127" s="122" t="s">
        <v>129</v>
      </c>
      <c r="D127" s="122" t="s">
        <v>209</v>
      </c>
      <c r="E127" s="137" t="s">
        <v>4</v>
      </c>
      <c r="F127" s="137" t="s">
        <v>4</v>
      </c>
      <c r="G127" s="137" t="s">
        <v>4</v>
      </c>
      <c r="H127" s="137" t="s">
        <v>4</v>
      </c>
      <c r="I127" s="137" t="s">
        <v>4</v>
      </c>
      <c r="J127" s="137" t="s">
        <v>4</v>
      </c>
      <c r="K127" s="137" t="s">
        <v>4</v>
      </c>
      <c r="L127" s="137" t="s">
        <v>4</v>
      </c>
      <c r="M127" s="137" t="s">
        <v>4</v>
      </c>
      <c r="N127" s="137" t="s">
        <v>4</v>
      </c>
      <c r="O127" s="137" t="s">
        <v>4</v>
      </c>
      <c r="P127" s="137" t="s">
        <v>4</v>
      </c>
      <c r="Q127" s="137">
        <f t="shared" si="4"/>
        <v>0</v>
      </c>
      <c r="R127" s="4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customFormat="1" spans="1:50">
      <c r="A128" s="4"/>
      <c r="B128" s="3"/>
      <c r="C128" s="122" t="s">
        <v>129</v>
      </c>
      <c r="D128" s="122" t="s">
        <v>162</v>
      </c>
      <c r="E128" s="137" t="s">
        <v>4</v>
      </c>
      <c r="F128" s="137" t="s">
        <v>4</v>
      </c>
      <c r="G128" s="137" t="s">
        <v>4</v>
      </c>
      <c r="H128" s="137" t="s">
        <v>4</v>
      </c>
      <c r="I128" s="137" t="s">
        <v>4</v>
      </c>
      <c r="J128" s="137" t="s">
        <v>4</v>
      </c>
      <c r="K128" s="137" t="s">
        <v>4</v>
      </c>
      <c r="L128" s="137" t="s">
        <v>4</v>
      </c>
      <c r="M128" s="137" t="s">
        <v>4</v>
      </c>
      <c r="N128" s="137" t="s">
        <v>4</v>
      </c>
      <c r="O128" s="137" t="s">
        <v>4</v>
      </c>
      <c r="P128" s="137" t="s">
        <v>4</v>
      </c>
      <c r="Q128" s="137">
        <f t="shared" si="4"/>
        <v>0</v>
      </c>
      <c r="R128" s="4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customFormat="1" spans="1:50">
      <c r="A129" s="4"/>
      <c r="B129" s="3"/>
      <c r="C129" s="122" t="s">
        <v>130</v>
      </c>
      <c r="D129" s="122" t="s">
        <v>224</v>
      </c>
      <c r="E129" s="137" t="s">
        <v>4</v>
      </c>
      <c r="F129" s="137" t="s">
        <v>4</v>
      </c>
      <c r="G129" s="137" t="s">
        <v>4</v>
      </c>
      <c r="H129" s="137" t="s">
        <v>4</v>
      </c>
      <c r="I129" s="137" t="s">
        <v>4</v>
      </c>
      <c r="J129" s="137" t="s">
        <v>4</v>
      </c>
      <c r="K129" s="137">
        <v>400</v>
      </c>
      <c r="L129" s="137">
        <v>400</v>
      </c>
      <c r="M129" s="137">
        <v>400</v>
      </c>
      <c r="N129" s="137">
        <v>400</v>
      </c>
      <c r="O129" s="137">
        <v>400</v>
      </c>
      <c r="P129" s="137">
        <v>400</v>
      </c>
      <c r="Q129" s="137">
        <f t="shared" si="4"/>
        <v>2400</v>
      </c>
      <c r="R129" s="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customFormat="1" spans="1:50">
      <c r="A130" s="4"/>
      <c r="B130" s="3"/>
      <c r="C130" s="122" t="s">
        <v>130</v>
      </c>
      <c r="D130" s="122" t="s">
        <v>164</v>
      </c>
      <c r="E130" s="137" t="s">
        <v>4</v>
      </c>
      <c r="F130" s="137" t="s">
        <v>4</v>
      </c>
      <c r="G130" s="137" t="s">
        <v>4</v>
      </c>
      <c r="H130" s="137" t="s">
        <v>4</v>
      </c>
      <c r="I130" s="137" t="s">
        <v>4</v>
      </c>
      <c r="J130" s="137" t="s">
        <v>4</v>
      </c>
      <c r="K130" s="137" t="s">
        <v>4</v>
      </c>
      <c r="L130" s="137" t="s">
        <v>4</v>
      </c>
      <c r="M130" s="137" t="s">
        <v>4</v>
      </c>
      <c r="N130" s="137" t="s">
        <v>4</v>
      </c>
      <c r="O130" s="137" t="s">
        <v>4</v>
      </c>
      <c r="P130" s="137" t="s">
        <v>4</v>
      </c>
      <c r="Q130" s="137">
        <f t="shared" si="4"/>
        <v>0</v>
      </c>
      <c r="R130" s="4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customFormat="1" spans="1:50">
      <c r="A131" s="4"/>
      <c r="B131" s="3"/>
      <c r="C131" s="122" t="s">
        <v>130</v>
      </c>
      <c r="D131" s="122" t="s">
        <v>251</v>
      </c>
      <c r="E131" s="137" t="s">
        <v>4</v>
      </c>
      <c r="F131" s="137" t="s">
        <v>4</v>
      </c>
      <c r="G131" s="137" t="s">
        <v>4</v>
      </c>
      <c r="H131" s="137" t="s">
        <v>4</v>
      </c>
      <c r="I131" s="137" t="s">
        <v>4</v>
      </c>
      <c r="J131" s="137" t="s">
        <v>4</v>
      </c>
      <c r="K131" s="137" t="s">
        <v>4</v>
      </c>
      <c r="L131" s="137" t="s">
        <v>4</v>
      </c>
      <c r="M131" s="137" t="s">
        <v>4</v>
      </c>
      <c r="N131" s="137" t="s">
        <v>4</v>
      </c>
      <c r="O131" s="137" t="s">
        <v>4</v>
      </c>
      <c r="P131" s="137" t="s">
        <v>4</v>
      </c>
      <c r="Q131" s="137">
        <f t="shared" si="4"/>
        <v>0</v>
      </c>
      <c r="R131" s="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customFormat="1" spans="1:50">
      <c r="A132" s="4"/>
      <c r="B132" s="3"/>
      <c r="C132" s="122" t="s">
        <v>131</v>
      </c>
      <c r="D132" s="122" t="s">
        <v>165</v>
      </c>
      <c r="E132" s="137" t="s">
        <v>4</v>
      </c>
      <c r="F132" s="137">
        <v>400</v>
      </c>
      <c r="G132" s="137">
        <v>400</v>
      </c>
      <c r="H132" s="137">
        <v>400</v>
      </c>
      <c r="I132" s="137">
        <v>400</v>
      </c>
      <c r="J132" s="137">
        <v>400</v>
      </c>
      <c r="K132" s="137">
        <v>400</v>
      </c>
      <c r="L132" s="137">
        <v>400</v>
      </c>
      <c r="M132" s="137">
        <v>400</v>
      </c>
      <c r="N132" s="137">
        <v>400</v>
      </c>
      <c r="O132" s="137" t="s">
        <v>4</v>
      </c>
      <c r="P132" s="137" t="s">
        <v>4</v>
      </c>
      <c r="Q132" s="137">
        <f t="shared" si="4"/>
        <v>3600</v>
      </c>
      <c r="R132" s="4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customFormat="1" spans="1:50">
      <c r="A133" s="4"/>
      <c r="B133" s="3"/>
      <c r="C133" s="122" t="s">
        <v>131</v>
      </c>
      <c r="D133" s="122" t="s">
        <v>166</v>
      </c>
      <c r="E133" s="137" t="s">
        <v>4</v>
      </c>
      <c r="F133" s="137" t="s">
        <v>4</v>
      </c>
      <c r="G133" s="137" t="s">
        <v>4</v>
      </c>
      <c r="H133" s="137" t="s">
        <v>4</v>
      </c>
      <c r="I133" s="137" t="s">
        <v>4</v>
      </c>
      <c r="J133" s="137" t="s">
        <v>4</v>
      </c>
      <c r="K133" s="137" t="s">
        <v>4</v>
      </c>
      <c r="L133" s="137" t="s">
        <v>4</v>
      </c>
      <c r="M133" s="137" t="s">
        <v>4</v>
      </c>
      <c r="N133" s="137" t="s">
        <v>4</v>
      </c>
      <c r="O133" s="137" t="s">
        <v>4</v>
      </c>
      <c r="P133" s="137" t="s">
        <v>4</v>
      </c>
      <c r="Q133" s="137">
        <f t="shared" si="4"/>
        <v>0</v>
      </c>
      <c r="R133" s="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customFormat="1" spans="1:50">
      <c r="A134" s="4"/>
      <c r="B134" s="3"/>
      <c r="C134" s="122" t="s">
        <v>131</v>
      </c>
      <c r="D134" s="122" t="s">
        <v>211</v>
      </c>
      <c r="E134" s="137" t="s">
        <v>4</v>
      </c>
      <c r="F134" s="137" t="s">
        <v>4</v>
      </c>
      <c r="G134" s="137" t="s">
        <v>4</v>
      </c>
      <c r="H134" s="137" t="s">
        <v>4</v>
      </c>
      <c r="I134" s="137" t="s">
        <v>4</v>
      </c>
      <c r="J134" s="137" t="s">
        <v>4</v>
      </c>
      <c r="K134" s="137" t="s">
        <v>4</v>
      </c>
      <c r="L134" s="137" t="s">
        <v>4</v>
      </c>
      <c r="M134" s="137" t="s">
        <v>4</v>
      </c>
      <c r="N134" s="137" t="s">
        <v>4</v>
      </c>
      <c r="O134" s="137" t="s">
        <v>4</v>
      </c>
      <c r="P134" s="137" t="s">
        <v>4</v>
      </c>
      <c r="Q134" s="137">
        <f t="shared" si="4"/>
        <v>0</v>
      </c>
      <c r="R134" s="4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customFormat="1" spans="1:50">
      <c r="A135" s="4"/>
      <c r="B135" s="3"/>
      <c r="C135" s="122" t="s">
        <v>131</v>
      </c>
      <c r="D135" s="122" t="s">
        <v>168</v>
      </c>
      <c r="E135" s="137" t="s">
        <v>4</v>
      </c>
      <c r="F135" s="137" t="s">
        <v>4</v>
      </c>
      <c r="G135" s="137" t="s">
        <v>4</v>
      </c>
      <c r="H135" s="137" t="s">
        <v>4</v>
      </c>
      <c r="I135" s="137" t="s">
        <v>4</v>
      </c>
      <c r="J135" s="137" t="s">
        <v>4</v>
      </c>
      <c r="K135" s="137" t="s">
        <v>4</v>
      </c>
      <c r="L135" s="137" t="s">
        <v>4</v>
      </c>
      <c r="M135" s="137" t="s">
        <v>4</v>
      </c>
      <c r="N135" s="137" t="s">
        <v>4</v>
      </c>
      <c r="O135" s="137" t="s">
        <v>4</v>
      </c>
      <c r="P135" s="137" t="s">
        <v>4</v>
      </c>
      <c r="Q135" s="137">
        <f t="shared" si="4"/>
        <v>0</v>
      </c>
      <c r="R135" s="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customFormat="1" spans="1:50">
      <c r="A136" s="4"/>
      <c r="B136" s="3"/>
      <c r="C136" s="122" t="s">
        <v>131</v>
      </c>
      <c r="D136" s="122" t="s">
        <v>264</v>
      </c>
      <c r="E136" s="137" t="s">
        <v>4</v>
      </c>
      <c r="F136" s="137" t="s">
        <v>4</v>
      </c>
      <c r="G136" s="137" t="s">
        <v>4</v>
      </c>
      <c r="H136" s="137" t="s">
        <v>4</v>
      </c>
      <c r="I136" s="137" t="s">
        <v>4</v>
      </c>
      <c r="J136" s="137" t="s">
        <v>4</v>
      </c>
      <c r="K136" s="137" t="s">
        <v>4</v>
      </c>
      <c r="L136" s="137" t="s">
        <v>4</v>
      </c>
      <c r="M136" s="137" t="s">
        <v>4</v>
      </c>
      <c r="N136" s="137" t="s">
        <v>4</v>
      </c>
      <c r="O136" s="137" t="s">
        <v>4</v>
      </c>
      <c r="P136" s="137" t="s">
        <v>4</v>
      </c>
      <c r="Q136" s="137">
        <f t="shared" si="4"/>
        <v>0</v>
      </c>
      <c r="R136" s="4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customFormat="1" spans="1:50">
      <c r="A137" s="4"/>
      <c r="B137" s="3"/>
      <c r="C137" s="122" t="s">
        <v>132</v>
      </c>
      <c r="D137" s="122" t="s">
        <v>169</v>
      </c>
      <c r="E137" s="137" t="s">
        <v>4</v>
      </c>
      <c r="F137" s="137" t="s">
        <v>4</v>
      </c>
      <c r="G137" s="137" t="s">
        <v>4</v>
      </c>
      <c r="H137" s="137" t="s">
        <v>4</v>
      </c>
      <c r="I137" s="137" t="s">
        <v>4</v>
      </c>
      <c r="J137" s="137" t="s">
        <v>4</v>
      </c>
      <c r="K137" s="137" t="s">
        <v>4</v>
      </c>
      <c r="L137" s="137" t="s">
        <v>4</v>
      </c>
      <c r="M137" s="137" t="s">
        <v>4</v>
      </c>
      <c r="N137" s="137" t="s">
        <v>4</v>
      </c>
      <c r="O137" s="137" t="s">
        <v>4</v>
      </c>
      <c r="P137" s="137" t="s">
        <v>4</v>
      </c>
      <c r="Q137" s="137">
        <f t="shared" si="4"/>
        <v>0</v>
      </c>
      <c r="R137" s="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customFormat="1" spans="1:50">
      <c r="A138" s="4"/>
      <c r="B138" s="3"/>
      <c r="C138" s="122" t="s">
        <v>132</v>
      </c>
      <c r="D138" s="122" t="s">
        <v>170</v>
      </c>
      <c r="E138" s="137" t="s">
        <v>4</v>
      </c>
      <c r="F138" s="137" t="s">
        <v>4</v>
      </c>
      <c r="G138" s="137" t="s">
        <v>4</v>
      </c>
      <c r="H138" s="137" t="s">
        <v>4</v>
      </c>
      <c r="I138" s="137" t="s">
        <v>4</v>
      </c>
      <c r="J138" s="137" t="s">
        <v>4</v>
      </c>
      <c r="K138" s="137" t="s">
        <v>4</v>
      </c>
      <c r="L138" s="137" t="s">
        <v>4</v>
      </c>
      <c r="M138" s="137" t="s">
        <v>4</v>
      </c>
      <c r="N138" s="137" t="s">
        <v>4</v>
      </c>
      <c r="O138" s="137" t="s">
        <v>4</v>
      </c>
      <c r="P138" s="137" t="s">
        <v>4</v>
      </c>
      <c r="Q138" s="137">
        <f t="shared" si="4"/>
        <v>0</v>
      </c>
      <c r="R138" s="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customFormat="1" spans="1:50">
      <c r="A139" s="4"/>
      <c r="B139" s="3"/>
      <c r="C139" s="122" t="s">
        <v>132</v>
      </c>
      <c r="D139" s="122" t="s">
        <v>171</v>
      </c>
      <c r="E139" s="137" t="s">
        <v>4</v>
      </c>
      <c r="F139" s="137">
        <v>400</v>
      </c>
      <c r="G139" s="137">
        <v>400</v>
      </c>
      <c r="H139" s="137">
        <v>400</v>
      </c>
      <c r="I139" s="137">
        <v>400</v>
      </c>
      <c r="J139" s="137">
        <v>400</v>
      </c>
      <c r="K139" s="137">
        <v>400</v>
      </c>
      <c r="L139" s="137">
        <v>400</v>
      </c>
      <c r="M139" s="137">
        <v>400</v>
      </c>
      <c r="N139" s="137">
        <v>400</v>
      </c>
      <c r="O139" s="137" t="s">
        <v>4</v>
      </c>
      <c r="P139" s="137" t="s">
        <v>4</v>
      </c>
      <c r="Q139" s="137">
        <f t="shared" si="4"/>
        <v>3600</v>
      </c>
      <c r="R139" s="4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customFormat="1" spans="1:50">
      <c r="A140" s="4"/>
      <c r="B140" s="3"/>
      <c r="C140" s="122" t="s">
        <v>132</v>
      </c>
      <c r="D140" s="122" t="s">
        <v>265</v>
      </c>
      <c r="E140" s="137" t="s">
        <v>4</v>
      </c>
      <c r="F140" s="137" t="s">
        <v>4</v>
      </c>
      <c r="G140" s="137" t="s">
        <v>4</v>
      </c>
      <c r="H140" s="137" t="s">
        <v>4</v>
      </c>
      <c r="I140" s="137" t="s">
        <v>4</v>
      </c>
      <c r="J140" s="137" t="s">
        <v>4</v>
      </c>
      <c r="K140" s="137" t="s">
        <v>4</v>
      </c>
      <c r="L140" s="137" t="s">
        <v>4</v>
      </c>
      <c r="M140" s="137" t="s">
        <v>4</v>
      </c>
      <c r="N140" s="137" t="s">
        <v>4</v>
      </c>
      <c r="O140" s="137" t="s">
        <v>4</v>
      </c>
      <c r="P140" s="137" t="s">
        <v>4</v>
      </c>
      <c r="Q140" s="137">
        <f t="shared" si="4"/>
        <v>0</v>
      </c>
      <c r="R140" s="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customFormat="1" spans="1:50">
      <c r="A141" s="4"/>
      <c r="B141" s="3"/>
      <c r="C141" s="122" t="s">
        <v>133</v>
      </c>
      <c r="D141" s="122" t="s">
        <v>174</v>
      </c>
      <c r="E141" s="137">
        <v>400</v>
      </c>
      <c r="F141" s="137">
        <v>800</v>
      </c>
      <c r="G141" s="137">
        <v>800</v>
      </c>
      <c r="H141" s="137">
        <v>800</v>
      </c>
      <c r="I141" s="137">
        <v>800</v>
      </c>
      <c r="J141" s="137">
        <v>800</v>
      </c>
      <c r="K141" s="137">
        <v>800</v>
      </c>
      <c r="L141" s="137">
        <v>800</v>
      </c>
      <c r="M141" s="137">
        <v>800</v>
      </c>
      <c r="N141" s="137">
        <v>800</v>
      </c>
      <c r="O141" s="137" t="s">
        <v>4</v>
      </c>
      <c r="P141" s="137" t="s">
        <v>4</v>
      </c>
      <c r="Q141" s="137">
        <f t="shared" ref="Q141:Q149" si="5">SUM(E141:P141)</f>
        <v>7600</v>
      </c>
      <c r="R141" s="4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customFormat="1" spans="1:50">
      <c r="A142" s="4"/>
      <c r="B142" s="3"/>
      <c r="C142" s="122" t="s">
        <v>133</v>
      </c>
      <c r="D142" s="122" t="s">
        <v>175</v>
      </c>
      <c r="E142" s="137" t="s">
        <v>4</v>
      </c>
      <c r="F142" s="137" t="s">
        <v>4</v>
      </c>
      <c r="G142" s="137" t="s">
        <v>4</v>
      </c>
      <c r="H142" s="137" t="s">
        <v>4</v>
      </c>
      <c r="I142" s="137" t="s">
        <v>4</v>
      </c>
      <c r="J142" s="137" t="s">
        <v>4</v>
      </c>
      <c r="K142" s="137" t="s">
        <v>4</v>
      </c>
      <c r="L142" s="137" t="s">
        <v>4</v>
      </c>
      <c r="M142" s="137" t="s">
        <v>4</v>
      </c>
      <c r="N142" s="137" t="s">
        <v>4</v>
      </c>
      <c r="O142" s="137" t="s">
        <v>4</v>
      </c>
      <c r="P142" s="137" t="s">
        <v>4</v>
      </c>
      <c r="Q142" s="137">
        <f t="shared" si="5"/>
        <v>0</v>
      </c>
      <c r="R142" s="4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18">
      <c r="A143" s="4"/>
      <c r="B143" s="3"/>
      <c r="C143" s="122" t="s">
        <v>133</v>
      </c>
      <c r="D143" s="122" t="s">
        <v>176</v>
      </c>
      <c r="E143" s="137" t="s">
        <v>4</v>
      </c>
      <c r="F143" s="137" t="s">
        <v>4</v>
      </c>
      <c r="G143" s="137" t="s">
        <v>4</v>
      </c>
      <c r="H143" s="137" t="s">
        <v>4</v>
      </c>
      <c r="I143" s="137" t="s">
        <v>4</v>
      </c>
      <c r="J143" s="137" t="s">
        <v>4</v>
      </c>
      <c r="K143" s="137" t="s">
        <v>4</v>
      </c>
      <c r="L143" s="137" t="s">
        <v>4</v>
      </c>
      <c r="M143" s="137" t="s">
        <v>4</v>
      </c>
      <c r="N143" s="137" t="s">
        <v>4</v>
      </c>
      <c r="O143" s="137" t="s">
        <v>4</v>
      </c>
      <c r="P143" s="137" t="s">
        <v>4</v>
      </c>
      <c r="Q143" s="137">
        <f t="shared" si="5"/>
        <v>0</v>
      </c>
      <c r="R143" s="4"/>
    </row>
    <row r="144" spans="1:18">
      <c r="A144" s="4"/>
      <c r="B144" s="3"/>
      <c r="C144" s="122" t="s">
        <v>133</v>
      </c>
      <c r="D144" s="122" t="s">
        <v>177</v>
      </c>
      <c r="E144" s="137">
        <v>800</v>
      </c>
      <c r="F144" s="137">
        <v>1200</v>
      </c>
      <c r="G144" s="137">
        <v>1200</v>
      </c>
      <c r="H144" s="137">
        <v>1200</v>
      </c>
      <c r="I144" s="137">
        <v>1200</v>
      </c>
      <c r="J144" s="137">
        <v>1200</v>
      </c>
      <c r="K144" s="137">
        <v>1200</v>
      </c>
      <c r="L144" s="137">
        <v>400</v>
      </c>
      <c r="M144" s="137">
        <v>400</v>
      </c>
      <c r="N144" s="137">
        <v>400</v>
      </c>
      <c r="O144" s="137" t="s">
        <v>4</v>
      </c>
      <c r="P144" s="137" t="s">
        <v>4</v>
      </c>
      <c r="Q144" s="137">
        <f t="shared" si="5"/>
        <v>9200</v>
      </c>
      <c r="R144" s="4"/>
    </row>
    <row r="145" spans="1:18">
      <c r="A145" s="4"/>
      <c r="B145" s="3"/>
      <c r="C145" s="122" t="s">
        <v>133</v>
      </c>
      <c r="D145" s="122" t="s">
        <v>266</v>
      </c>
      <c r="E145" s="121">
        <v>400</v>
      </c>
      <c r="F145" s="121">
        <v>400</v>
      </c>
      <c r="G145" s="121">
        <v>400</v>
      </c>
      <c r="H145" s="121">
        <v>400</v>
      </c>
      <c r="I145" s="121">
        <v>400</v>
      </c>
      <c r="J145" s="121">
        <v>400</v>
      </c>
      <c r="K145" s="121">
        <v>400</v>
      </c>
      <c r="L145" s="121" t="s">
        <v>4</v>
      </c>
      <c r="M145" s="121" t="s">
        <v>4</v>
      </c>
      <c r="N145" s="121" t="s">
        <v>4</v>
      </c>
      <c r="O145" s="121" t="s">
        <v>4</v>
      </c>
      <c r="P145" s="121" t="s">
        <v>4</v>
      </c>
      <c r="Q145" s="137">
        <f t="shared" si="5"/>
        <v>2800</v>
      </c>
      <c r="R145" s="4"/>
    </row>
    <row r="146" spans="1:18">
      <c r="A146" s="4"/>
      <c r="B146" s="3"/>
      <c r="C146" s="122" t="s">
        <v>133</v>
      </c>
      <c r="D146" s="122" t="s">
        <v>253</v>
      </c>
      <c r="E146" s="137" t="s">
        <v>4</v>
      </c>
      <c r="F146" s="137">
        <v>400</v>
      </c>
      <c r="G146" s="137">
        <v>200</v>
      </c>
      <c r="H146" s="137" t="s">
        <v>4</v>
      </c>
      <c r="I146" s="137" t="s">
        <v>4</v>
      </c>
      <c r="J146" s="137" t="s">
        <v>4</v>
      </c>
      <c r="K146" s="137" t="s">
        <v>4</v>
      </c>
      <c r="L146" s="137" t="s">
        <v>4</v>
      </c>
      <c r="M146" s="137" t="s">
        <v>4</v>
      </c>
      <c r="N146" s="137" t="s">
        <v>4</v>
      </c>
      <c r="O146" s="137" t="s">
        <v>4</v>
      </c>
      <c r="P146" s="137" t="s">
        <v>4</v>
      </c>
      <c r="Q146" s="137">
        <f t="shared" si="5"/>
        <v>600</v>
      </c>
      <c r="R146" s="4"/>
    </row>
    <row r="147" spans="1:18">
      <c r="A147" s="4"/>
      <c r="B147" s="3"/>
      <c r="C147" s="122" t="s">
        <v>134</v>
      </c>
      <c r="D147" s="122" t="s">
        <v>178</v>
      </c>
      <c r="E147" s="137" t="s">
        <v>4</v>
      </c>
      <c r="F147" s="137" t="s">
        <v>4</v>
      </c>
      <c r="G147" s="137" t="s">
        <v>4</v>
      </c>
      <c r="H147" s="137" t="s">
        <v>4</v>
      </c>
      <c r="I147" s="137" t="s">
        <v>4</v>
      </c>
      <c r="J147" s="137" t="s">
        <v>4</v>
      </c>
      <c r="K147" s="137" t="s">
        <v>4</v>
      </c>
      <c r="L147" s="137" t="s">
        <v>4</v>
      </c>
      <c r="M147" s="137" t="s">
        <v>4</v>
      </c>
      <c r="N147" s="137" t="s">
        <v>4</v>
      </c>
      <c r="O147" s="137" t="s">
        <v>4</v>
      </c>
      <c r="P147" s="137" t="s">
        <v>4</v>
      </c>
      <c r="Q147" s="137">
        <f t="shared" si="5"/>
        <v>0</v>
      </c>
      <c r="R147" s="4"/>
    </row>
    <row r="148" spans="1:18">
      <c r="A148" s="4"/>
      <c r="B148" s="3"/>
      <c r="C148" s="122" t="s">
        <v>134</v>
      </c>
      <c r="D148" s="122" t="s">
        <v>179</v>
      </c>
      <c r="E148" s="137" t="s">
        <v>4</v>
      </c>
      <c r="F148" s="137">
        <v>400</v>
      </c>
      <c r="G148" s="137">
        <v>400</v>
      </c>
      <c r="H148" s="137">
        <v>400</v>
      </c>
      <c r="I148" s="137">
        <v>400</v>
      </c>
      <c r="J148" s="137">
        <v>400</v>
      </c>
      <c r="K148" s="137">
        <v>400</v>
      </c>
      <c r="L148" s="137">
        <v>400</v>
      </c>
      <c r="M148" s="137">
        <v>400</v>
      </c>
      <c r="N148" s="137">
        <v>400</v>
      </c>
      <c r="O148" s="137" t="s">
        <v>4</v>
      </c>
      <c r="P148" s="137" t="s">
        <v>4</v>
      </c>
      <c r="Q148" s="137">
        <f t="shared" si="5"/>
        <v>3600</v>
      </c>
      <c r="R148" s="4"/>
    </row>
    <row r="149" spans="1:18">
      <c r="A149" s="4"/>
      <c r="B149" s="3"/>
      <c r="C149" s="122" t="s">
        <v>123</v>
      </c>
      <c r="D149" s="122" t="s">
        <v>267</v>
      </c>
      <c r="E149" s="137" t="s">
        <v>4</v>
      </c>
      <c r="F149" s="137" t="s">
        <v>4</v>
      </c>
      <c r="G149" s="137" t="s">
        <v>4</v>
      </c>
      <c r="H149" s="137" t="s">
        <v>4</v>
      </c>
      <c r="I149" s="137" t="s">
        <v>4</v>
      </c>
      <c r="J149" s="137" t="s">
        <v>4</v>
      </c>
      <c r="K149" s="137" t="s">
        <v>4</v>
      </c>
      <c r="L149" s="137" t="s">
        <v>4</v>
      </c>
      <c r="M149" s="137" t="s">
        <v>4</v>
      </c>
      <c r="N149" s="137" t="s">
        <v>4</v>
      </c>
      <c r="O149" s="137" t="s">
        <v>4</v>
      </c>
      <c r="P149" s="137" t="s">
        <v>4</v>
      </c>
      <c r="Q149" s="137">
        <f t="shared" si="5"/>
        <v>0</v>
      </c>
      <c r="R149" s="4"/>
    </row>
    <row r="150" spans="1:18">
      <c r="A150" s="4"/>
      <c r="B150" s="3"/>
      <c r="C150" s="135" t="s">
        <v>16</v>
      </c>
      <c r="D150" s="136"/>
      <c r="E150" s="139">
        <f>SUM(E109:E149)</f>
        <v>2400</v>
      </c>
      <c r="F150" s="139">
        <f>SUM(F109:F149)</f>
        <v>6000</v>
      </c>
      <c r="G150" s="139">
        <f>SUM(G109:G149)</f>
        <v>5800</v>
      </c>
      <c r="H150" s="139">
        <f t="shared" ref="H150:Q150" si="6">SUM(H109:H149)</f>
        <v>5600</v>
      </c>
      <c r="I150" s="139">
        <f t="shared" si="6"/>
        <v>5600</v>
      </c>
      <c r="J150" s="139">
        <f t="shared" si="6"/>
        <v>5600</v>
      </c>
      <c r="K150" s="139">
        <f t="shared" si="6"/>
        <v>6400</v>
      </c>
      <c r="L150" s="139">
        <f t="shared" si="6"/>
        <v>4400</v>
      </c>
      <c r="M150" s="139">
        <f t="shared" si="6"/>
        <v>4400</v>
      </c>
      <c r="N150" s="139">
        <f t="shared" si="6"/>
        <v>4400</v>
      </c>
      <c r="O150" s="139">
        <f t="shared" si="6"/>
        <v>800</v>
      </c>
      <c r="P150" s="139">
        <f t="shared" si="6"/>
        <v>800</v>
      </c>
      <c r="Q150" s="139">
        <f t="shared" si="6"/>
        <v>52200</v>
      </c>
      <c r="R150" s="4"/>
    </row>
    <row r="151" spans="1:18">
      <c r="A151" s="4"/>
      <c r="B151" s="3"/>
      <c r="C151" s="125" t="s">
        <v>17</v>
      </c>
      <c r="D151" s="140"/>
      <c r="E151" s="141"/>
      <c r="F151" s="141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3"/>
      <c r="R151" s="4"/>
    </row>
    <row r="152" spans="1:18">
      <c r="A152" s="4"/>
      <c r="B152" s="3"/>
      <c r="C152" s="241" t="s">
        <v>18</v>
      </c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3"/>
      <c r="Q152" s="3"/>
      <c r="R152" s="4"/>
    </row>
    <row r="153" spans="1:18">
      <c r="A153" s="4"/>
      <c r="B153" s="3"/>
      <c r="C153" s="241" t="s">
        <v>191</v>
      </c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4"/>
      <c r="Q153" s="4"/>
      <c r="R153" s="4"/>
    </row>
    <row r="154" spans="1:18">
      <c r="A154" s="4"/>
      <c r="B154" s="3"/>
      <c r="C154" s="186" t="s">
        <v>259</v>
      </c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4"/>
      <c r="Q154" s="4"/>
      <c r="R154" s="4"/>
    </row>
    <row r="155" spans="1:18">
      <c r="A155" s="4"/>
      <c r="B155" s="3"/>
      <c r="C155" s="187" t="s">
        <v>260</v>
      </c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4"/>
      <c r="Q155" s="4"/>
      <c r="R155" s="4"/>
    </row>
    <row r="156" customHeight="1" spans="1:18">
      <c r="A156" s="4"/>
      <c r="B156" s="3"/>
      <c r="C156" s="24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4"/>
    </row>
    <row r="157" ht="27" customHeight="1" spans="1:18">
      <c r="A157" s="4"/>
      <c r="B157" s="3"/>
      <c r="C157" s="62" t="s">
        <v>269</v>
      </c>
      <c r="D157" s="63"/>
      <c r="E157" s="63"/>
      <c r="F157" s="63"/>
      <c r="G157" s="63"/>
      <c r="H157" s="73"/>
      <c r="I157" s="150" t="s">
        <v>270</v>
      </c>
      <c r="J157" s="151"/>
      <c r="K157" s="151"/>
      <c r="L157" s="151"/>
      <c r="M157" s="151"/>
      <c r="N157" s="151"/>
      <c r="O157" s="151"/>
      <c r="P157" s="151"/>
      <c r="Q157" s="151"/>
      <c r="R157" s="4"/>
    </row>
    <row r="158" spans="1:18">
      <c r="A158" s="4"/>
      <c r="B158" s="3"/>
      <c r="C158" s="143"/>
      <c r="D158" s="19"/>
      <c r="E158" s="19"/>
      <c r="F158" s="19"/>
      <c r="G158" s="19"/>
      <c r="H158" s="144"/>
      <c r="I158" s="19"/>
      <c r="J158" s="19"/>
      <c r="K158" s="19"/>
      <c r="L158" s="19"/>
      <c r="M158" s="19"/>
      <c r="N158" s="19"/>
      <c r="O158" s="20"/>
      <c r="P158" s="20"/>
      <c r="Q158" s="153"/>
      <c r="R158" s="4"/>
    </row>
    <row r="159" ht="26.25" customHeight="1" spans="1:18">
      <c r="A159" s="4"/>
      <c r="B159" s="3"/>
      <c r="C159" s="143"/>
      <c r="D159" s="19"/>
      <c r="E159" s="19"/>
      <c r="F159" s="19"/>
      <c r="G159" s="19"/>
      <c r="H159" s="144"/>
      <c r="I159" s="19"/>
      <c r="J159" s="19"/>
      <c r="K159" s="19"/>
      <c r="L159" s="19"/>
      <c r="M159" s="19"/>
      <c r="N159" s="19"/>
      <c r="O159" s="20"/>
      <c r="P159" s="20"/>
      <c r="Q159" s="153"/>
      <c r="R159" s="4"/>
    </row>
    <row r="160" spans="1:18">
      <c r="A160" s="4"/>
      <c r="B160" s="3"/>
      <c r="C160" s="143"/>
      <c r="D160" s="19"/>
      <c r="E160" s="19"/>
      <c r="F160" s="19"/>
      <c r="G160" s="19"/>
      <c r="H160" s="144"/>
      <c r="I160" s="19"/>
      <c r="J160" s="19"/>
      <c r="K160" s="19"/>
      <c r="L160" s="19"/>
      <c r="M160" s="19"/>
      <c r="N160" s="19"/>
      <c r="O160" s="20"/>
      <c r="P160" s="20"/>
      <c r="Q160" s="153"/>
      <c r="R160" s="4"/>
    </row>
    <row r="161" spans="1:18">
      <c r="A161" s="4"/>
      <c r="B161" s="3"/>
      <c r="C161" s="143"/>
      <c r="D161" s="19"/>
      <c r="E161" s="19"/>
      <c r="F161" s="19"/>
      <c r="G161" s="19"/>
      <c r="H161" s="144"/>
      <c r="I161" s="19"/>
      <c r="J161" s="19"/>
      <c r="K161" s="19"/>
      <c r="L161" s="19"/>
      <c r="M161" s="19"/>
      <c r="N161" s="19"/>
      <c r="O161" s="20"/>
      <c r="P161" s="20"/>
      <c r="Q161" s="153"/>
      <c r="R161" s="4"/>
    </row>
    <row r="162" spans="1:18">
      <c r="A162" s="4"/>
      <c r="B162" s="3"/>
      <c r="C162" s="143"/>
      <c r="D162" s="19"/>
      <c r="E162" s="19"/>
      <c r="F162" s="19"/>
      <c r="G162" s="19"/>
      <c r="H162" s="144"/>
      <c r="I162" s="19"/>
      <c r="J162" s="19"/>
      <c r="K162" s="19"/>
      <c r="L162" s="19"/>
      <c r="M162" s="19"/>
      <c r="N162" s="19"/>
      <c r="O162" s="20"/>
      <c r="P162" s="20"/>
      <c r="Q162" s="153"/>
      <c r="R162" s="4"/>
    </row>
    <row r="163" spans="1:18">
      <c r="A163" s="4"/>
      <c r="B163" s="3"/>
      <c r="C163" s="143"/>
      <c r="D163" s="19"/>
      <c r="E163" s="19"/>
      <c r="F163" s="19"/>
      <c r="G163" s="19"/>
      <c r="H163" s="144"/>
      <c r="I163" s="19"/>
      <c r="J163" s="19"/>
      <c r="K163" s="19"/>
      <c r="L163" s="19"/>
      <c r="M163" s="19"/>
      <c r="N163" s="19"/>
      <c r="O163" s="20"/>
      <c r="P163" s="20"/>
      <c r="Q163" s="153"/>
      <c r="R163" s="4"/>
    </row>
    <row r="164" spans="1:18">
      <c r="A164" s="4"/>
      <c r="B164" s="3"/>
      <c r="C164" s="143"/>
      <c r="D164" s="19"/>
      <c r="E164" s="19"/>
      <c r="F164" s="19"/>
      <c r="G164" s="19"/>
      <c r="H164" s="144"/>
      <c r="I164" s="19"/>
      <c r="J164" s="19"/>
      <c r="K164" s="19"/>
      <c r="L164" s="19"/>
      <c r="M164" s="19"/>
      <c r="N164" s="19"/>
      <c r="O164" s="20"/>
      <c r="P164" s="20"/>
      <c r="Q164" s="153"/>
      <c r="R164" s="4"/>
    </row>
    <row r="165" spans="1:18">
      <c r="A165" s="4"/>
      <c r="B165" s="3"/>
      <c r="C165" s="143"/>
      <c r="D165" s="19"/>
      <c r="E165" s="19"/>
      <c r="F165" s="19"/>
      <c r="G165" s="19"/>
      <c r="H165" s="144"/>
      <c r="I165" s="19"/>
      <c r="J165" s="19"/>
      <c r="K165" s="19"/>
      <c r="L165" s="19"/>
      <c r="M165" s="19"/>
      <c r="N165" s="19"/>
      <c r="O165" s="20"/>
      <c r="P165" s="20"/>
      <c r="Q165" s="153"/>
      <c r="R165" s="4"/>
    </row>
    <row r="166" spans="1:18">
      <c r="A166" s="4"/>
      <c r="B166" s="3"/>
      <c r="C166" s="143"/>
      <c r="D166" s="19"/>
      <c r="E166" s="19"/>
      <c r="F166" s="19"/>
      <c r="G166" s="19"/>
      <c r="H166" s="144"/>
      <c r="I166" s="19"/>
      <c r="J166" s="19"/>
      <c r="K166" s="19"/>
      <c r="L166" s="19"/>
      <c r="M166" s="19"/>
      <c r="N166" s="19"/>
      <c r="O166" s="20"/>
      <c r="P166" s="20"/>
      <c r="Q166" s="153"/>
      <c r="R166" s="4"/>
    </row>
    <row r="167" spans="1:18">
      <c r="A167" s="4"/>
      <c r="B167" s="3"/>
      <c r="C167" s="143"/>
      <c r="D167" s="19"/>
      <c r="E167" s="19"/>
      <c r="F167" s="19"/>
      <c r="G167" s="19"/>
      <c r="H167" s="144"/>
      <c r="I167" s="19"/>
      <c r="J167" s="19"/>
      <c r="K167" s="19"/>
      <c r="L167" s="19"/>
      <c r="M167" s="19"/>
      <c r="N167" s="19"/>
      <c r="O167" s="20"/>
      <c r="P167" s="20"/>
      <c r="Q167" s="153"/>
      <c r="R167" s="4"/>
    </row>
    <row r="168" spans="1:18">
      <c r="A168" s="4"/>
      <c r="B168" s="3"/>
      <c r="C168" s="143"/>
      <c r="D168" s="19"/>
      <c r="E168" s="19"/>
      <c r="F168" s="19"/>
      <c r="G168" s="19"/>
      <c r="H168" s="144"/>
      <c r="I168" s="19"/>
      <c r="J168" s="19"/>
      <c r="K168" s="19"/>
      <c r="L168" s="19"/>
      <c r="M168" s="19"/>
      <c r="N168" s="19"/>
      <c r="O168" s="20"/>
      <c r="P168" s="20"/>
      <c r="Q168" s="153"/>
      <c r="R168" s="4"/>
    </row>
    <row r="169" spans="1:18">
      <c r="A169" s="4"/>
      <c r="B169" s="3"/>
      <c r="C169" s="143"/>
      <c r="D169" s="19"/>
      <c r="E169" s="19"/>
      <c r="F169" s="19"/>
      <c r="G169" s="19"/>
      <c r="H169" s="144"/>
      <c r="I169" s="19"/>
      <c r="J169" s="19"/>
      <c r="K169" s="19"/>
      <c r="L169" s="19"/>
      <c r="M169" s="19"/>
      <c r="N169" s="19"/>
      <c r="O169" s="20"/>
      <c r="P169" s="20"/>
      <c r="Q169" s="153"/>
      <c r="R169" s="4"/>
    </row>
    <row r="170" spans="1:18">
      <c r="A170" s="4"/>
      <c r="B170" s="3"/>
      <c r="C170" s="143"/>
      <c r="D170" s="19"/>
      <c r="E170" s="19"/>
      <c r="F170" s="19"/>
      <c r="G170" s="19"/>
      <c r="H170" s="144"/>
      <c r="I170" s="19"/>
      <c r="J170" s="19"/>
      <c r="K170" s="19"/>
      <c r="L170" s="19"/>
      <c r="M170" s="19"/>
      <c r="N170" s="19"/>
      <c r="O170" s="20"/>
      <c r="P170" s="20"/>
      <c r="Q170" s="153"/>
      <c r="R170" s="4"/>
    </row>
    <row r="171" spans="1:18">
      <c r="A171" s="4"/>
      <c r="B171" s="3"/>
      <c r="C171" s="143"/>
      <c r="D171" s="19"/>
      <c r="E171" s="19"/>
      <c r="F171" s="19"/>
      <c r="G171" s="19"/>
      <c r="H171" s="144"/>
      <c r="I171" s="19"/>
      <c r="J171" s="19"/>
      <c r="K171" s="19"/>
      <c r="L171" s="19"/>
      <c r="M171" s="19"/>
      <c r="N171" s="19"/>
      <c r="O171" s="20"/>
      <c r="P171" s="20"/>
      <c r="Q171" s="153"/>
      <c r="R171" s="4"/>
    </row>
    <row r="172" spans="1:18">
      <c r="A172" s="4"/>
      <c r="B172" s="3"/>
      <c r="C172" s="143"/>
      <c r="D172" s="19"/>
      <c r="E172" s="19"/>
      <c r="F172" s="19"/>
      <c r="G172" s="19"/>
      <c r="H172" s="144"/>
      <c r="I172" s="19"/>
      <c r="J172" s="19"/>
      <c r="K172" s="19"/>
      <c r="L172" s="19"/>
      <c r="M172" s="19"/>
      <c r="N172" s="19"/>
      <c r="O172" s="20"/>
      <c r="P172" s="20"/>
      <c r="Q172" s="153"/>
      <c r="R172" s="4"/>
    </row>
    <row r="173" spans="1:18">
      <c r="A173" s="4"/>
      <c r="B173" s="3"/>
      <c r="C173" s="143"/>
      <c r="D173" s="19"/>
      <c r="E173" s="19"/>
      <c r="F173" s="19"/>
      <c r="G173" s="19"/>
      <c r="H173" s="144"/>
      <c r="I173" s="19"/>
      <c r="J173" s="19"/>
      <c r="K173" s="19"/>
      <c r="L173" s="19"/>
      <c r="M173" s="19"/>
      <c r="N173" s="19"/>
      <c r="O173" s="20"/>
      <c r="P173" s="20"/>
      <c r="Q173" s="153"/>
      <c r="R173" s="4"/>
    </row>
    <row r="174" spans="1:18">
      <c r="A174" s="4"/>
      <c r="B174" s="3"/>
      <c r="C174" s="143"/>
      <c r="D174" s="19"/>
      <c r="E174" s="19"/>
      <c r="F174" s="19"/>
      <c r="G174" s="19"/>
      <c r="H174" s="144"/>
      <c r="I174" s="19"/>
      <c r="J174" s="19"/>
      <c r="K174" s="19"/>
      <c r="L174" s="19"/>
      <c r="M174" s="19"/>
      <c r="N174" s="19"/>
      <c r="O174" s="20"/>
      <c r="P174" s="20"/>
      <c r="Q174" s="153"/>
      <c r="R174" s="4"/>
    </row>
    <row r="175" spans="1:18">
      <c r="A175" s="4"/>
      <c r="B175" s="3"/>
      <c r="C175" s="143"/>
      <c r="D175" s="19"/>
      <c r="E175" s="19"/>
      <c r="F175" s="19"/>
      <c r="G175" s="19"/>
      <c r="H175" s="144"/>
      <c r="I175" s="19"/>
      <c r="J175" s="19"/>
      <c r="K175" s="19"/>
      <c r="L175" s="19"/>
      <c r="M175" s="19"/>
      <c r="N175" s="19"/>
      <c r="O175" s="20"/>
      <c r="P175" s="20"/>
      <c r="Q175" s="153"/>
      <c r="R175" s="4"/>
    </row>
    <row r="176" ht="15.75" spans="1:18">
      <c r="A176" s="4"/>
      <c r="B176" s="3"/>
      <c r="C176" s="145"/>
      <c r="D176" s="146"/>
      <c r="E176" s="146"/>
      <c r="F176" s="146"/>
      <c r="G176" s="146"/>
      <c r="H176" s="147"/>
      <c r="I176" s="146"/>
      <c r="J176" s="146"/>
      <c r="K176" s="146"/>
      <c r="L176" s="146"/>
      <c r="M176" s="146"/>
      <c r="N176" s="146"/>
      <c r="O176" s="152"/>
      <c r="P176" s="152"/>
      <c r="Q176" s="154"/>
      <c r="R176" s="4"/>
    </row>
    <row r="177" spans="1:18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4"/>
    </row>
    <row r="178" spans="1:18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4"/>
    </row>
    <row r="179" spans="1:18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4"/>
    </row>
    <row r="190" spans="4:13">
      <c r="D190" s="148"/>
      <c r="E190" s="149"/>
      <c r="F190" s="149"/>
      <c r="G190" s="149"/>
      <c r="H190" s="149"/>
      <c r="I190" s="149"/>
      <c r="J190" s="149"/>
      <c r="K190" s="149"/>
      <c r="L190" s="149"/>
      <c r="M190" s="149"/>
    </row>
    <row r="191" spans="4:13">
      <c r="D191" s="148"/>
      <c r="E191" s="149"/>
      <c r="F191" s="149"/>
      <c r="G191" s="149"/>
      <c r="H191" s="149"/>
      <c r="I191" s="149"/>
      <c r="J191" s="149"/>
      <c r="K191" s="149"/>
      <c r="L191" s="149"/>
      <c r="M191" s="149"/>
    </row>
    <row r="192" spans="4:13">
      <c r="D192" s="148"/>
      <c r="E192" s="149"/>
      <c r="F192" s="149"/>
      <c r="G192" s="149"/>
      <c r="H192" s="149"/>
      <c r="I192" s="149"/>
      <c r="J192" s="149"/>
      <c r="K192" s="149"/>
      <c r="L192" s="149"/>
      <c r="M192" s="149"/>
    </row>
    <row r="193" spans="4:13">
      <c r="D193" s="148"/>
      <c r="E193" s="149"/>
      <c r="F193" s="149"/>
      <c r="G193" s="149"/>
      <c r="H193" s="149"/>
      <c r="I193" s="149"/>
      <c r="J193" s="149"/>
      <c r="K193" s="149"/>
      <c r="L193" s="149"/>
      <c r="M193" s="149"/>
    </row>
    <row r="194" spans="4:13">
      <c r="D194" s="148"/>
      <c r="E194" s="149"/>
      <c r="F194" s="149"/>
      <c r="G194" s="149"/>
      <c r="H194" s="149"/>
      <c r="I194" s="149"/>
      <c r="J194" s="149"/>
      <c r="K194" s="149"/>
      <c r="L194" s="149"/>
      <c r="M194" s="149"/>
    </row>
    <row r="195" spans="4:13">
      <c r="D195" s="148"/>
      <c r="E195" s="149"/>
      <c r="F195" s="149"/>
      <c r="G195" s="149"/>
      <c r="H195" s="149"/>
      <c r="I195" s="149"/>
      <c r="J195" s="149"/>
      <c r="K195" s="149"/>
      <c r="L195" s="149"/>
      <c r="M195" s="149"/>
    </row>
    <row r="196" spans="4:13">
      <c r="D196" s="148"/>
      <c r="E196" s="149"/>
      <c r="F196" s="149"/>
      <c r="G196" s="149"/>
      <c r="H196" s="149"/>
      <c r="I196" s="149"/>
      <c r="J196" s="149"/>
      <c r="K196" s="149"/>
      <c r="L196" s="149"/>
      <c r="M196" s="149"/>
    </row>
    <row r="197" spans="4:4">
      <c r="D197" s="148"/>
    </row>
  </sheetData>
  <mergeCells count="12">
    <mergeCell ref="D31:P31"/>
    <mergeCell ref="D32:P32"/>
    <mergeCell ref="D52:P52"/>
    <mergeCell ref="D53:P53"/>
    <mergeCell ref="C100:D100"/>
    <mergeCell ref="C102:O102"/>
    <mergeCell ref="C103:O103"/>
    <mergeCell ref="C150:D150"/>
    <mergeCell ref="C152:O152"/>
    <mergeCell ref="C153:O153"/>
    <mergeCell ref="C157:H157"/>
    <mergeCell ref="I157:Q157"/>
  </mergeCells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ignoredErrors>
    <ignoredError sqref="H150;J150:P150;H13:P15;H29:P30;H36:P36;H50:P51;H57:P57;H100:P100;J101:P101;P102:P104;J107:P107;H101;H107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V251"/>
  <sheetViews>
    <sheetView showGridLines="0" showRowColHeaders="0" zoomScale="75" zoomScaleNormal="75" zoomScaleSheetLayoutView="60" workbookViewId="0">
      <selection activeCell="D13" sqref="D13"/>
    </sheetView>
  </sheetViews>
  <sheetFormatPr defaultColWidth="0" defaultRowHeight="15"/>
  <cols>
    <col min="1" max="1" width="6.57142857142857" style="1" customWidth="1"/>
    <col min="2" max="2" width="9.14285714285714" style="1" customWidth="1"/>
    <col min="3" max="3" width="17" customWidth="1"/>
    <col min="4" max="4" width="46.2857142857143" customWidth="1"/>
    <col min="5" max="5" width="15.1428571428571" customWidth="1"/>
    <col min="6" max="6" width="15.1809523809524" customWidth="1"/>
    <col min="7" max="9" width="13.7428571428571" customWidth="1"/>
    <col min="10" max="11" width="13.752380952381" customWidth="1"/>
    <col min="12" max="12" width="13.7428571428571" customWidth="1"/>
    <col min="13" max="13" width="13.752380952381" customWidth="1"/>
    <col min="14" max="19" width="13.7428571428571" customWidth="1"/>
    <col min="20" max="20" width="13.752380952381" style="1" customWidth="1"/>
    <col min="21" max="21" width="9.14285714285714" style="1" hidden="1" customWidth="1"/>
    <col min="22" max="25" width="19" style="1" hidden="1" customWidth="1"/>
    <col min="26" max="26" width="9.14285714285714" style="1" hidden="1" customWidth="1"/>
    <col min="27" max="30" width="19" style="1" hidden="1" customWidth="1"/>
    <col min="31" max="31" width="9.14285714285714" style="1" hidden="1" customWidth="1"/>
    <col min="32" max="47" width="19" style="1" hidden="1" customWidth="1"/>
    <col min="48" max="16384" width="9.14285714285714" style="1" hidden="1"/>
  </cols>
  <sheetData>
    <row r="1" customFormat="1" customHeight="1" spans="1:4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customFormat="1" customHeight="1" spans="1:4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customFormat="1" customHeight="1" spans="1:4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customFormat="1" customHeight="1" spans="1:4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customFormat="1" customHeight="1" spans="1:4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customFormat="1" customHeight="1" spans="19:19">
      <c r="S6" s="1"/>
    </row>
    <row r="7" customFormat="1" customHeight="1"/>
    <row r="8" customFormat="1" customHeight="1"/>
    <row r="9" customFormat="1" customHeight="1"/>
    <row r="10" customFormat="1" customHeight="1"/>
    <row r="11" customHeight="1" spans="1:22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200"/>
      <c r="M11" s="200"/>
      <c r="N11" s="200"/>
      <c r="O11" s="200"/>
      <c r="P11" s="200"/>
      <c r="Q11" s="200"/>
      <c r="R11" s="200"/>
      <c r="S11" s="199"/>
      <c r="T11" s="45"/>
      <c r="U11" s="45"/>
      <c r="V11" s="45"/>
    </row>
    <row r="12" customHeight="1" spans="1:22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200"/>
      <c r="M12" s="200"/>
      <c r="N12" s="200"/>
      <c r="O12" s="200"/>
      <c r="P12" s="200"/>
      <c r="Q12" s="200"/>
      <c r="R12" s="200"/>
      <c r="S12" s="199"/>
      <c r="T12" s="45"/>
      <c r="U12" s="45"/>
      <c r="V12" s="45"/>
    </row>
    <row r="13" customHeight="1" spans="1:22">
      <c r="A13" s="4"/>
      <c r="B13" s="3"/>
      <c r="C13" s="3"/>
      <c r="D13" s="100"/>
      <c r="E13" s="100"/>
      <c r="F13" s="100"/>
      <c r="G13" s="3"/>
      <c r="H13" s="3"/>
      <c r="I13" s="3"/>
      <c r="J13" s="3"/>
      <c r="K13" s="3"/>
      <c r="L13" s="200"/>
      <c r="M13" s="200"/>
      <c r="N13" s="200"/>
      <c r="O13" s="200"/>
      <c r="P13" s="200"/>
      <c r="Q13" s="200"/>
      <c r="R13" s="200"/>
      <c r="S13" s="199"/>
      <c r="T13" s="45"/>
      <c r="U13" s="45"/>
      <c r="V13" s="45"/>
    </row>
    <row r="14" customHeight="1" spans="1:22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200"/>
      <c r="M14" s="200"/>
      <c r="N14" s="200"/>
      <c r="O14" s="200"/>
      <c r="P14" s="200"/>
      <c r="Q14" s="200"/>
      <c r="R14" s="200"/>
      <c r="S14" s="199"/>
      <c r="T14" s="45"/>
      <c r="U14" s="45"/>
      <c r="V14" s="45"/>
    </row>
    <row r="15" spans="1:19">
      <c r="A15" s="4"/>
      <c r="B15" s="4"/>
      <c r="C15" s="175"/>
      <c r="D15" s="176" t="s">
        <v>271</v>
      </c>
      <c r="E15" s="176"/>
      <c r="F15" s="17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customHeight="1" spans="1:19">
      <c r="A16" s="4"/>
      <c r="B16" s="4"/>
      <c r="C16" s="3"/>
      <c r="D16" s="177" t="s">
        <v>56</v>
      </c>
      <c r="E16" s="177" t="s">
        <v>233</v>
      </c>
      <c r="F16" s="177" t="s">
        <v>34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customHeight="1" spans="1:19">
      <c r="A17" s="4"/>
      <c r="B17" s="4"/>
      <c r="C17" s="3"/>
      <c r="D17" s="178">
        <v>2006</v>
      </c>
      <c r="E17" s="178" t="s">
        <v>4</v>
      </c>
      <c r="F17" s="178" t="s">
        <v>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customHeight="1" spans="1:19">
      <c r="A18" s="4"/>
      <c r="B18" s="4"/>
      <c r="C18" s="3"/>
      <c r="D18" s="178">
        <v>2007</v>
      </c>
      <c r="E18" s="178" t="s">
        <v>4</v>
      </c>
      <c r="F18" s="178" t="s">
        <v>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customHeight="1" spans="1:19">
      <c r="A19" s="4"/>
      <c r="B19" s="4"/>
      <c r="C19" s="3"/>
      <c r="D19" s="178">
        <v>2008</v>
      </c>
      <c r="E19" s="178" t="s">
        <v>4</v>
      </c>
      <c r="F19" s="178" t="s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customHeight="1" spans="1:19">
      <c r="A20" s="4"/>
      <c r="B20" s="4"/>
      <c r="C20" s="3"/>
      <c r="D20" s="178">
        <v>2009</v>
      </c>
      <c r="E20" s="178" t="s">
        <v>4</v>
      </c>
      <c r="F20" s="178" t="s">
        <v>4</v>
      </c>
      <c r="G20" s="3"/>
      <c r="H20" s="3"/>
      <c r="I20" s="3"/>
      <c r="J20" s="3"/>
      <c r="K20" s="3"/>
      <c r="L20" s="201"/>
      <c r="M20" s="3"/>
      <c r="N20" s="3"/>
      <c r="O20" s="3"/>
      <c r="P20" s="3"/>
      <c r="Q20" s="3"/>
      <c r="R20" s="3"/>
      <c r="S20" s="3"/>
    </row>
    <row r="21" customHeight="1" spans="1:19">
      <c r="A21" s="4"/>
      <c r="B21" s="4"/>
      <c r="C21" s="3"/>
      <c r="D21" s="178">
        <v>2010</v>
      </c>
      <c r="E21" s="178" t="s">
        <v>4</v>
      </c>
      <c r="F21" s="178" t="s">
        <v>4</v>
      </c>
      <c r="G21" s="3"/>
      <c r="H21" s="3"/>
      <c r="I21" s="3"/>
      <c r="J21" s="3"/>
      <c r="K21" s="3"/>
      <c r="L21" s="201"/>
      <c r="M21" s="3"/>
      <c r="N21" s="3"/>
      <c r="O21" s="3"/>
      <c r="P21" s="3"/>
      <c r="Q21" s="3"/>
      <c r="R21" s="3"/>
      <c r="S21" s="3"/>
    </row>
    <row r="22" customHeight="1" spans="1:19">
      <c r="A22" s="4"/>
      <c r="B22" s="4"/>
      <c r="C22" s="3"/>
      <c r="D22" s="178">
        <v>2012</v>
      </c>
      <c r="E22" s="179" t="s">
        <v>238</v>
      </c>
      <c r="F22" s="179">
        <v>5</v>
      </c>
      <c r="G22" s="3"/>
      <c r="H22" s="3"/>
      <c r="I22" s="3"/>
      <c r="J22" s="3"/>
      <c r="K22" s="3"/>
      <c r="L22" s="201"/>
      <c r="M22" s="3"/>
      <c r="N22" s="3"/>
      <c r="O22" s="3"/>
      <c r="P22" s="3"/>
      <c r="Q22" s="3"/>
      <c r="R22" s="3"/>
      <c r="S22" s="3"/>
    </row>
    <row r="23" customHeight="1" spans="1:19">
      <c r="A23" s="4"/>
      <c r="B23" s="4"/>
      <c r="C23" s="3"/>
      <c r="D23" s="180">
        <v>2013</v>
      </c>
      <c r="E23" s="178" t="s">
        <v>272</v>
      </c>
      <c r="F23" s="178">
        <v>6</v>
      </c>
      <c r="G23" s="3"/>
      <c r="H23" s="3"/>
      <c r="I23" s="3"/>
      <c r="J23" s="3"/>
      <c r="K23" s="3"/>
      <c r="L23" s="201"/>
      <c r="M23" s="3"/>
      <c r="N23" s="3"/>
      <c r="O23" s="3"/>
      <c r="P23" s="3"/>
      <c r="Q23" s="3"/>
      <c r="R23" s="3"/>
      <c r="S23" s="3"/>
    </row>
    <row r="24" customHeight="1" spans="1:19">
      <c r="A24" s="4"/>
      <c r="B24" s="4"/>
      <c r="C24" s="3"/>
      <c r="D24" s="181"/>
      <c r="E24" s="178" t="s">
        <v>239</v>
      </c>
      <c r="F24" s="178">
        <v>1</v>
      </c>
      <c r="G24" s="3"/>
      <c r="H24" s="3"/>
      <c r="I24" s="3"/>
      <c r="J24" s="3"/>
      <c r="K24" s="3"/>
      <c r="L24" s="201"/>
      <c r="M24" s="3"/>
      <c r="N24" s="3"/>
      <c r="O24" s="3"/>
      <c r="P24" s="3"/>
      <c r="Q24" s="3"/>
      <c r="R24" s="3"/>
      <c r="S24" s="3"/>
    </row>
    <row r="25" customHeight="1" spans="1:19">
      <c r="A25" s="4"/>
      <c r="B25" s="4"/>
      <c r="C25" s="3"/>
      <c r="D25" s="182"/>
      <c r="E25" s="179" t="s">
        <v>237</v>
      </c>
      <c r="F25" s="179">
        <v>7</v>
      </c>
      <c r="G25" s="3"/>
      <c r="H25" s="3"/>
      <c r="I25" s="3"/>
      <c r="J25" s="3"/>
      <c r="K25" s="3"/>
      <c r="L25" s="201"/>
      <c r="M25" s="3"/>
      <c r="N25" s="3"/>
      <c r="O25" s="3"/>
      <c r="P25" s="3"/>
      <c r="Q25" s="3"/>
      <c r="R25" s="3"/>
      <c r="S25" s="3"/>
    </row>
    <row r="26" customHeight="1" spans="1:19">
      <c r="A26" s="4"/>
      <c r="B26" s="4"/>
      <c r="C26" s="3"/>
      <c r="D26" s="180">
        <v>2014</v>
      </c>
      <c r="E26" s="178" t="s">
        <v>240</v>
      </c>
      <c r="F26" s="178">
        <v>8</v>
      </c>
      <c r="G26" s="3"/>
      <c r="H26" s="3"/>
      <c r="I26" s="3"/>
      <c r="J26" s="3"/>
      <c r="K26" s="3"/>
      <c r="L26" s="201"/>
      <c r="M26" s="3"/>
      <c r="N26" s="3"/>
      <c r="O26" s="3"/>
      <c r="P26" s="3"/>
      <c r="Q26" s="3"/>
      <c r="R26" s="3"/>
      <c r="S26" s="3"/>
    </row>
    <row r="27" customHeight="1" spans="1:19">
      <c r="A27" s="4"/>
      <c r="B27" s="4"/>
      <c r="C27" s="3"/>
      <c r="D27" s="181"/>
      <c r="E27" s="178" t="s">
        <v>272</v>
      </c>
      <c r="F27" s="178">
        <v>9</v>
      </c>
      <c r="G27" s="3"/>
      <c r="H27" s="3"/>
      <c r="I27" s="3"/>
      <c r="J27" s="3"/>
      <c r="K27" s="3"/>
      <c r="L27" s="201"/>
      <c r="M27" s="189"/>
      <c r="N27" s="165"/>
      <c r="O27" s="3"/>
      <c r="P27" s="3"/>
      <c r="Q27" s="3"/>
      <c r="R27" s="3"/>
      <c r="S27" s="3"/>
    </row>
    <row r="28" customHeight="1" spans="1:19">
      <c r="A28" s="4"/>
      <c r="B28" s="4"/>
      <c r="C28" s="3"/>
      <c r="D28" s="181"/>
      <c r="E28" s="178" t="s">
        <v>273</v>
      </c>
      <c r="F28" s="178">
        <v>1</v>
      </c>
      <c r="G28" s="3"/>
      <c r="H28" s="3"/>
      <c r="I28" s="3"/>
      <c r="J28" s="3"/>
      <c r="K28" s="3"/>
      <c r="L28" s="201"/>
      <c r="M28" s="189"/>
      <c r="N28" s="202"/>
      <c r="O28" s="112"/>
      <c r="P28" s="3"/>
      <c r="Q28" s="3"/>
      <c r="R28" s="3"/>
      <c r="S28" s="3"/>
    </row>
    <row r="29" customHeight="1" spans="1:19">
      <c r="A29" s="4"/>
      <c r="B29" s="4"/>
      <c r="C29" s="3"/>
      <c r="D29" s="182"/>
      <c r="E29" s="179" t="s">
        <v>237</v>
      </c>
      <c r="F29" s="179">
        <v>18</v>
      </c>
      <c r="G29" s="3"/>
      <c r="H29" s="3"/>
      <c r="I29" s="3"/>
      <c r="J29" s="3"/>
      <c r="K29" s="165"/>
      <c r="L29" s="201"/>
      <c r="M29" s="189"/>
      <c r="N29" s="202"/>
      <c r="O29" s="112"/>
      <c r="P29" s="3"/>
      <c r="Q29" s="3"/>
      <c r="R29" s="3"/>
      <c r="S29" s="3"/>
    </row>
    <row r="30" customHeight="1" spans="1:19">
      <c r="A30" s="4"/>
      <c r="B30" s="4"/>
      <c r="C30" s="3"/>
      <c r="D30" s="180">
        <v>2015</v>
      </c>
      <c r="E30" s="178" t="s">
        <v>240</v>
      </c>
      <c r="F30" s="178">
        <v>3</v>
      </c>
      <c r="G30" s="3"/>
      <c r="H30" s="3"/>
      <c r="I30" s="3"/>
      <c r="J30" s="3"/>
      <c r="K30" s="165"/>
      <c r="L30" s="201"/>
      <c r="M30" s="189"/>
      <c r="N30" s="202"/>
      <c r="O30" s="112"/>
      <c r="P30" s="3"/>
      <c r="Q30" s="3"/>
      <c r="R30" s="3"/>
      <c r="S30" s="3"/>
    </row>
    <row r="31" customHeight="1" spans="1:19">
      <c r="A31" s="4"/>
      <c r="B31" s="4"/>
      <c r="C31" s="3"/>
      <c r="D31" s="181"/>
      <c r="E31" s="178" t="s">
        <v>242</v>
      </c>
      <c r="F31" s="178">
        <v>4</v>
      </c>
      <c r="G31" s="3"/>
      <c r="H31" s="3"/>
      <c r="I31" s="3"/>
      <c r="J31" s="3"/>
      <c r="K31" s="3"/>
      <c r="L31" s="201"/>
      <c r="M31" s="189"/>
      <c r="N31" s="202"/>
      <c r="O31" s="112"/>
      <c r="P31" s="3"/>
      <c r="Q31" s="3"/>
      <c r="R31" s="3"/>
      <c r="S31" s="3"/>
    </row>
    <row r="32" customHeight="1" spans="1:19">
      <c r="A32" s="4"/>
      <c r="B32" s="4"/>
      <c r="C32" s="3"/>
      <c r="D32" s="181"/>
      <c r="E32" s="178" t="s">
        <v>238</v>
      </c>
      <c r="F32" s="178">
        <v>2</v>
      </c>
      <c r="G32" s="3"/>
      <c r="H32" s="3"/>
      <c r="I32" s="3"/>
      <c r="J32" s="3"/>
      <c r="K32" s="3"/>
      <c r="L32" s="201"/>
      <c r="M32" s="189"/>
      <c r="N32" s="202"/>
      <c r="O32" s="112"/>
      <c r="P32" s="3"/>
      <c r="Q32" s="3"/>
      <c r="R32" s="3"/>
      <c r="S32" s="3"/>
    </row>
    <row r="33" customHeight="1" spans="1:19">
      <c r="A33" s="4"/>
      <c r="B33" s="4"/>
      <c r="C33" s="3"/>
      <c r="D33" s="181"/>
      <c r="E33" s="178" t="s">
        <v>274</v>
      </c>
      <c r="F33" s="178">
        <v>11</v>
      </c>
      <c r="G33" s="3"/>
      <c r="H33" s="3"/>
      <c r="I33" s="3"/>
      <c r="J33" s="3"/>
      <c r="K33" s="3"/>
      <c r="L33" s="201"/>
      <c r="M33" s="189"/>
      <c r="N33" s="202"/>
      <c r="O33" s="112"/>
      <c r="P33" s="3"/>
      <c r="Q33" s="3"/>
      <c r="R33" s="3"/>
      <c r="S33" s="3"/>
    </row>
    <row r="34" customHeight="1" spans="1:19">
      <c r="A34" s="4"/>
      <c r="B34" s="4"/>
      <c r="C34" s="3"/>
      <c r="D34" s="181"/>
      <c r="E34" s="178" t="s">
        <v>273</v>
      </c>
      <c r="F34" s="178">
        <v>1</v>
      </c>
      <c r="G34" s="3"/>
      <c r="H34" s="3"/>
      <c r="I34" s="3"/>
      <c r="J34" s="3"/>
      <c r="K34" s="3"/>
      <c r="L34" s="201"/>
      <c r="M34" s="189"/>
      <c r="N34" s="202"/>
      <c r="O34" s="112"/>
      <c r="P34" s="3"/>
      <c r="Q34" s="3"/>
      <c r="R34" s="3"/>
      <c r="S34" s="3"/>
    </row>
    <row r="35" customHeight="1" spans="1:19">
      <c r="A35" s="4"/>
      <c r="B35" s="4"/>
      <c r="C35" s="3"/>
      <c r="D35" s="182"/>
      <c r="E35" s="179" t="s">
        <v>237</v>
      </c>
      <c r="F35" s="179">
        <f>SUM(F30:F34)</f>
        <v>21</v>
      </c>
      <c r="G35" s="3"/>
      <c r="H35" s="3"/>
      <c r="I35" s="3"/>
      <c r="J35" s="3"/>
      <c r="K35" s="3"/>
      <c r="L35" s="3"/>
      <c r="M35" s="189"/>
      <c r="N35" s="202"/>
      <c r="O35" s="112"/>
      <c r="P35" s="3"/>
      <c r="Q35" s="3"/>
      <c r="R35" s="3"/>
      <c r="S35" s="3"/>
    </row>
    <row r="36" ht="29.25" customHeight="1" spans="1:19">
      <c r="A36" s="4"/>
      <c r="B36" s="4"/>
      <c r="C36" s="3"/>
      <c r="D36" s="183">
        <v>2016</v>
      </c>
      <c r="E36" s="183" t="s">
        <v>274</v>
      </c>
      <c r="F36" s="183">
        <v>20</v>
      </c>
      <c r="G36" s="3"/>
      <c r="H36" s="3"/>
      <c r="I36" s="3"/>
      <c r="J36" s="3"/>
      <c r="K36" s="3"/>
      <c r="L36" s="3"/>
      <c r="M36" s="3"/>
      <c r="N36" s="202"/>
      <c r="O36" s="112"/>
      <c r="P36" s="3"/>
      <c r="Q36" s="3"/>
      <c r="R36" s="3"/>
      <c r="S36" s="3"/>
    </row>
    <row r="37" ht="29.25" customHeight="1" spans="1:19">
      <c r="A37" s="4"/>
      <c r="B37" s="4"/>
      <c r="C37" s="3"/>
      <c r="D37" s="183">
        <v>2017</v>
      </c>
      <c r="E37" s="183" t="s">
        <v>238</v>
      </c>
      <c r="F37" s="183">
        <v>26</v>
      </c>
      <c r="G37" s="3"/>
      <c r="H37" s="3"/>
      <c r="I37" s="3"/>
      <c r="J37" s="3"/>
      <c r="K37" s="3"/>
      <c r="L37" s="3"/>
      <c r="M37" s="3"/>
      <c r="N37" s="202"/>
      <c r="O37" s="112"/>
      <c r="P37" s="3"/>
      <c r="Q37" s="3"/>
      <c r="R37" s="3"/>
      <c r="S37" s="3"/>
    </row>
    <row r="38" ht="29.25" customHeight="1" spans="1:19">
      <c r="A38" s="4"/>
      <c r="B38" s="4"/>
      <c r="C38" s="3"/>
      <c r="D38" s="183">
        <v>2018</v>
      </c>
      <c r="E38" s="183" t="s">
        <v>272</v>
      </c>
      <c r="F38" s="183">
        <v>17</v>
      </c>
      <c r="G38" s="3"/>
      <c r="H38" s="3"/>
      <c r="I38" s="3"/>
      <c r="J38" s="3"/>
      <c r="K38" s="3"/>
      <c r="L38" s="3"/>
      <c r="M38" s="3"/>
      <c r="N38" s="202"/>
      <c r="O38" s="112"/>
      <c r="P38" s="3"/>
      <c r="Q38" s="3"/>
      <c r="R38" s="3"/>
      <c r="S38" s="3"/>
    </row>
    <row r="39" customHeight="1" spans="1:19">
      <c r="A39" s="4"/>
      <c r="B39" s="4"/>
      <c r="C39" s="3"/>
      <c r="D39" s="183">
        <v>2019</v>
      </c>
      <c r="E39" s="183" t="s">
        <v>238</v>
      </c>
      <c r="F39" s="183">
        <v>36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customHeight="1" spans="1:19">
      <c r="A40" s="4"/>
      <c r="B40" s="4"/>
      <c r="C40" s="3"/>
      <c r="D40" s="184">
        <v>2020</v>
      </c>
      <c r="E40" s="183" t="s">
        <v>272</v>
      </c>
      <c r="F40" s="183">
        <v>21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customHeight="1" spans="1:19">
      <c r="A41" s="4"/>
      <c r="B41" s="4"/>
      <c r="C41" s="3"/>
      <c r="D41" s="184">
        <v>2021</v>
      </c>
      <c r="E41" s="183" t="s">
        <v>238</v>
      </c>
      <c r="F41" s="185">
        <v>10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customHeight="1" spans="1:19">
      <c r="A42" s="4"/>
      <c r="B42" s="4"/>
      <c r="C42" s="3"/>
      <c r="D42" s="113" t="s">
        <v>18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customHeight="1" spans="1:19">
      <c r="A43" s="4"/>
      <c r="B43" s="4"/>
      <c r="C43" s="3"/>
      <c r="D43" s="113" t="s">
        <v>275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customHeight="1" spans="1:19">
      <c r="A44" s="4"/>
      <c r="B44" s="4"/>
      <c r="C44" s="3"/>
      <c r="D44" s="186" t="s">
        <v>276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customHeight="1" spans="1:19">
      <c r="A45" s="4"/>
      <c r="B45" s="4"/>
      <c r="C45" s="3"/>
      <c r="D45" s="187" t="s">
        <v>260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customHeight="1" spans="1:19">
      <c r="A46" s="4"/>
      <c r="B46" s="4"/>
      <c r="C46" s="3"/>
      <c r="D46" s="18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>
      <c r="A47" s="4"/>
      <c r="B47" s="189"/>
      <c r="C47" s="3"/>
      <c r="D47" s="190" t="s">
        <v>277</v>
      </c>
      <c r="E47" s="191"/>
      <c r="F47" s="191"/>
      <c r="G47" s="3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customHeight="1" spans="1:20">
      <c r="A48" s="4"/>
      <c r="B48" s="189"/>
      <c r="C48" s="3"/>
      <c r="D48" s="192" t="s">
        <v>122</v>
      </c>
      <c r="E48" s="193">
        <v>2006</v>
      </c>
      <c r="F48" s="193">
        <v>2007</v>
      </c>
      <c r="G48" s="193">
        <v>2008</v>
      </c>
      <c r="H48" s="193">
        <v>2009</v>
      </c>
      <c r="I48" s="193">
        <v>2010</v>
      </c>
      <c r="J48" s="193">
        <v>2011</v>
      </c>
      <c r="K48" s="193">
        <v>2012</v>
      </c>
      <c r="L48" s="203">
        <v>2013</v>
      </c>
      <c r="M48" s="193">
        <v>2014</v>
      </c>
      <c r="N48" s="193">
        <v>2015</v>
      </c>
      <c r="O48" s="193">
        <v>2016</v>
      </c>
      <c r="P48" s="193">
        <v>2017</v>
      </c>
      <c r="Q48" s="193">
        <v>2018</v>
      </c>
      <c r="R48" s="193">
        <v>2019</v>
      </c>
      <c r="S48" s="193">
        <v>2020</v>
      </c>
      <c r="T48" s="205">
        <v>2021</v>
      </c>
    </row>
    <row r="49" customHeight="1" spans="1:20">
      <c r="A49" s="4"/>
      <c r="B49" s="189"/>
      <c r="C49" s="3"/>
      <c r="D49" s="194" t="s">
        <v>124</v>
      </c>
      <c r="E49" s="195" t="s">
        <v>4</v>
      </c>
      <c r="F49" s="195" t="s">
        <v>4</v>
      </c>
      <c r="G49" s="195" t="s">
        <v>4</v>
      </c>
      <c r="H49" s="195" t="s">
        <v>4</v>
      </c>
      <c r="I49" s="195" t="s">
        <v>4</v>
      </c>
      <c r="J49" s="195" t="s">
        <v>4</v>
      </c>
      <c r="K49" s="195">
        <v>2</v>
      </c>
      <c r="L49" s="195">
        <v>2</v>
      </c>
      <c r="M49" s="195">
        <v>8</v>
      </c>
      <c r="N49" s="195">
        <v>8</v>
      </c>
      <c r="O49" s="195">
        <v>8</v>
      </c>
      <c r="P49" s="195">
        <v>10</v>
      </c>
      <c r="Q49" s="195">
        <v>2</v>
      </c>
      <c r="R49" s="195">
        <v>5</v>
      </c>
      <c r="S49" s="195">
        <v>13</v>
      </c>
      <c r="T49" s="195">
        <v>29</v>
      </c>
    </row>
    <row r="50" customHeight="1" spans="1:20">
      <c r="A50" s="4"/>
      <c r="B50" s="189"/>
      <c r="C50" s="3"/>
      <c r="D50" s="196" t="s">
        <v>133</v>
      </c>
      <c r="E50" s="197" t="s">
        <v>4</v>
      </c>
      <c r="F50" s="197" t="s">
        <v>4</v>
      </c>
      <c r="G50" s="197" t="s">
        <v>4</v>
      </c>
      <c r="H50" s="197" t="s">
        <v>4</v>
      </c>
      <c r="I50" s="197" t="s">
        <v>4</v>
      </c>
      <c r="J50" s="197" t="s">
        <v>4</v>
      </c>
      <c r="K50" s="197">
        <v>1</v>
      </c>
      <c r="L50" s="197">
        <v>1</v>
      </c>
      <c r="M50" s="197">
        <v>4</v>
      </c>
      <c r="N50" s="197">
        <v>6</v>
      </c>
      <c r="O50" s="197">
        <v>4</v>
      </c>
      <c r="P50" s="197">
        <v>2</v>
      </c>
      <c r="Q50" s="197">
        <v>5</v>
      </c>
      <c r="R50" s="197">
        <v>6</v>
      </c>
      <c r="S50" s="197">
        <v>8</v>
      </c>
      <c r="T50" s="197">
        <v>28</v>
      </c>
    </row>
    <row r="51" customHeight="1" spans="1:20">
      <c r="A51" s="4"/>
      <c r="B51" s="189"/>
      <c r="C51" s="3"/>
      <c r="D51" s="196" t="s">
        <v>126</v>
      </c>
      <c r="E51" s="197" t="s">
        <v>4</v>
      </c>
      <c r="F51" s="197" t="s">
        <v>4</v>
      </c>
      <c r="G51" s="197" t="s">
        <v>4</v>
      </c>
      <c r="H51" s="197" t="s">
        <v>4</v>
      </c>
      <c r="I51" s="197" t="s">
        <v>4</v>
      </c>
      <c r="J51" s="197" t="s">
        <v>4</v>
      </c>
      <c r="K51" s="204">
        <v>0</v>
      </c>
      <c r="L51" s="197">
        <v>1</v>
      </c>
      <c r="M51" s="197">
        <v>2</v>
      </c>
      <c r="N51" s="197">
        <v>0</v>
      </c>
      <c r="O51" s="197">
        <v>0</v>
      </c>
      <c r="P51" s="197">
        <v>1</v>
      </c>
      <c r="Q51" s="197">
        <v>1</v>
      </c>
      <c r="R51" s="197">
        <v>1</v>
      </c>
      <c r="S51" s="197">
        <v>9</v>
      </c>
      <c r="T51" s="197">
        <v>0</v>
      </c>
    </row>
    <row r="52" customHeight="1" spans="1:20">
      <c r="A52" s="4"/>
      <c r="B52" s="189"/>
      <c r="C52" s="3"/>
      <c r="D52" s="196" t="s">
        <v>128</v>
      </c>
      <c r="E52" s="197" t="s">
        <v>4</v>
      </c>
      <c r="F52" s="197" t="s">
        <v>4</v>
      </c>
      <c r="G52" s="197" t="s">
        <v>4</v>
      </c>
      <c r="H52" s="197" t="s">
        <v>4</v>
      </c>
      <c r="I52" s="197" t="s">
        <v>4</v>
      </c>
      <c r="J52" s="197" t="s">
        <v>4</v>
      </c>
      <c r="K52" s="204">
        <v>0</v>
      </c>
      <c r="L52" s="197">
        <v>1</v>
      </c>
      <c r="M52" s="197">
        <v>1</v>
      </c>
      <c r="N52" s="197">
        <v>1</v>
      </c>
      <c r="O52" s="197">
        <v>0</v>
      </c>
      <c r="P52" s="197">
        <v>3</v>
      </c>
      <c r="Q52" s="197">
        <v>2</v>
      </c>
      <c r="R52" s="197">
        <v>5</v>
      </c>
      <c r="S52" s="197">
        <v>9</v>
      </c>
      <c r="T52" s="197">
        <v>0</v>
      </c>
    </row>
    <row r="53" customHeight="1" spans="1:20">
      <c r="A53" s="4"/>
      <c r="B53" s="3"/>
      <c r="C53" s="3"/>
      <c r="D53" s="196" t="s">
        <v>132</v>
      </c>
      <c r="E53" s="197" t="s">
        <v>4</v>
      </c>
      <c r="F53" s="197" t="s">
        <v>4</v>
      </c>
      <c r="G53" s="197" t="s">
        <v>4</v>
      </c>
      <c r="H53" s="197" t="s">
        <v>4</v>
      </c>
      <c r="I53" s="197" t="s">
        <v>4</v>
      </c>
      <c r="J53" s="197" t="s">
        <v>4</v>
      </c>
      <c r="K53" s="204">
        <v>0</v>
      </c>
      <c r="L53" s="197">
        <v>1</v>
      </c>
      <c r="M53" s="197">
        <v>1</v>
      </c>
      <c r="N53" s="197">
        <v>0</v>
      </c>
      <c r="O53" s="197">
        <v>1</v>
      </c>
      <c r="P53" s="197">
        <v>0</v>
      </c>
      <c r="Q53" s="197">
        <v>1</v>
      </c>
      <c r="R53" s="197">
        <v>0</v>
      </c>
      <c r="S53" s="197">
        <v>0</v>
      </c>
      <c r="T53" s="197">
        <v>9</v>
      </c>
    </row>
    <row r="54" customHeight="1" spans="1:20">
      <c r="A54" s="4"/>
      <c r="B54" s="3"/>
      <c r="C54" s="3"/>
      <c r="D54" s="196" t="s">
        <v>134</v>
      </c>
      <c r="E54" s="197" t="s">
        <v>4</v>
      </c>
      <c r="F54" s="197" t="s">
        <v>4</v>
      </c>
      <c r="G54" s="197" t="s">
        <v>4</v>
      </c>
      <c r="H54" s="197" t="s">
        <v>4</v>
      </c>
      <c r="I54" s="197" t="s">
        <v>4</v>
      </c>
      <c r="J54" s="197" t="s">
        <v>4</v>
      </c>
      <c r="K54" s="204">
        <v>0</v>
      </c>
      <c r="L54" s="197">
        <v>1</v>
      </c>
      <c r="M54" s="197">
        <v>1</v>
      </c>
      <c r="N54" s="197">
        <v>1</v>
      </c>
      <c r="O54" s="197">
        <v>3</v>
      </c>
      <c r="P54" s="197">
        <v>4</v>
      </c>
      <c r="Q54" s="197">
        <v>1</v>
      </c>
      <c r="R54" s="197">
        <v>3</v>
      </c>
      <c r="S54" s="197">
        <v>0</v>
      </c>
      <c r="T54" s="197">
        <v>32</v>
      </c>
    </row>
    <row r="55" customHeight="1" spans="1:20">
      <c r="A55" s="4"/>
      <c r="B55" s="3"/>
      <c r="C55" s="3"/>
      <c r="D55" s="196" t="s">
        <v>129</v>
      </c>
      <c r="E55" s="197" t="s">
        <v>4</v>
      </c>
      <c r="F55" s="197" t="s">
        <v>4</v>
      </c>
      <c r="G55" s="197" t="s">
        <v>4</v>
      </c>
      <c r="H55" s="197" t="s">
        <v>4</v>
      </c>
      <c r="I55" s="197" t="s">
        <v>4</v>
      </c>
      <c r="J55" s="197" t="s">
        <v>4</v>
      </c>
      <c r="K55" s="204">
        <v>0</v>
      </c>
      <c r="L55" s="197">
        <v>0</v>
      </c>
      <c r="M55" s="197">
        <v>1</v>
      </c>
      <c r="N55" s="197">
        <v>3</v>
      </c>
      <c r="O55" s="197">
        <v>4</v>
      </c>
      <c r="P55" s="197">
        <v>3</v>
      </c>
      <c r="Q55" s="197">
        <v>0</v>
      </c>
      <c r="R55" s="197">
        <v>3</v>
      </c>
      <c r="S55" s="197">
        <v>0</v>
      </c>
      <c r="T55" s="197">
        <v>18</v>
      </c>
    </row>
    <row r="56" customHeight="1" spans="1:20">
      <c r="A56" s="4"/>
      <c r="B56" s="3"/>
      <c r="C56" s="3"/>
      <c r="D56" s="196" t="s">
        <v>125</v>
      </c>
      <c r="E56" s="197" t="s">
        <v>4</v>
      </c>
      <c r="F56" s="197" t="s">
        <v>4</v>
      </c>
      <c r="G56" s="197" t="s">
        <v>4</v>
      </c>
      <c r="H56" s="197" t="s">
        <v>4</v>
      </c>
      <c r="I56" s="197" t="s">
        <v>4</v>
      </c>
      <c r="J56" s="197" t="s">
        <v>4</v>
      </c>
      <c r="K56" s="204">
        <v>0</v>
      </c>
      <c r="L56" s="204">
        <v>0</v>
      </c>
      <c r="M56" s="204">
        <v>0</v>
      </c>
      <c r="N56" s="204">
        <v>2</v>
      </c>
      <c r="O56" s="204">
        <v>0</v>
      </c>
      <c r="P56" s="204">
        <v>1</v>
      </c>
      <c r="Q56" s="204">
        <v>1</v>
      </c>
      <c r="R56" s="204">
        <v>1</v>
      </c>
      <c r="S56" s="204">
        <v>0</v>
      </c>
      <c r="T56" s="197">
        <v>0</v>
      </c>
    </row>
    <row r="57" customHeight="1" spans="1:20">
      <c r="A57" s="4"/>
      <c r="B57" s="3"/>
      <c r="C57" s="3"/>
      <c r="D57" s="196" t="s">
        <v>127</v>
      </c>
      <c r="E57" s="197" t="s">
        <v>4</v>
      </c>
      <c r="F57" s="197" t="s">
        <v>4</v>
      </c>
      <c r="G57" s="197" t="s">
        <v>4</v>
      </c>
      <c r="H57" s="197" t="s">
        <v>4</v>
      </c>
      <c r="I57" s="197" t="s">
        <v>4</v>
      </c>
      <c r="J57" s="197" t="s">
        <v>4</v>
      </c>
      <c r="K57" s="204">
        <v>0</v>
      </c>
      <c r="L57" s="204">
        <v>0</v>
      </c>
      <c r="M57" s="204">
        <v>0</v>
      </c>
      <c r="N57" s="204">
        <v>0</v>
      </c>
      <c r="O57" s="204">
        <v>0</v>
      </c>
      <c r="P57" s="204">
        <v>1</v>
      </c>
      <c r="Q57" s="204">
        <v>0</v>
      </c>
      <c r="R57" s="204">
        <v>1</v>
      </c>
      <c r="S57" s="204">
        <v>9</v>
      </c>
      <c r="T57" s="197">
        <v>0</v>
      </c>
    </row>
    <row r="58" customHeight="1" spans="1:20">
      <c r="A58" s="4"/>
      <c r="B58" s="3"/>
      <c r="C58" s="3"/>
      <c r="D58" s="196" t="s">
        <v>130</v>
      </c>
      <c r="E58" s="197" t="s">
        <v>4</v>
      </c>
      <c r="F58" s="197" t="s">
        <v>4</v>
      </c>
      <c r="G58" s="197" t="s">
        <v>4</v>
      </c>
      <c r="H58" s="197" t="s">
        <v>4</v>
      </c>
      <c r="I58" s="197" t="s">
        <v>4</v>
      </c>
      <c r="J58" s="197" t="s">
        <v>4</v>
      </c>
      <c r="K58" s="204">
        <v>0</v>
      </c>
      <c r="L58" s="204">
        <v>0</v>
      </c>
      <c r="M58" s="204">
        <v>0</v>
      </c>
      <c r="N58" s="204">
        <v>0</v>
      </c>
      <c r="O58" s="204">
        <v>0</v>
      </c>
      <c r="P58" s="204">
        <v>0</v>
      </c>
      <c r="Q58" s="204">
        <v>1</v>
      </c>
      <c r="R58" s="204">
        <v>2</v>
      </c>
      <c r="S58" s="204">
        <v>0</v>
      </c>
      <c r="T58" s="204">
        <v>6</v>
      </c>
    </row>
    <row r="59" customHeight="1" spans="1:20">
      <c r="A59" s="4"/>
      <c r="B59" s="3"/>
      <c r="C59" s="3"/>
      <c r="D59" s="196" t="s">
        <v>131</v>
      </c>
      <c r="E59" s="197" t="s">
        <v>4</v>
      </c>
      <c r="F59" s="197" t="s">
        <v>4</v>
      </c>
      <c r="G59" s="197" t="s">
        <v>4</v>
      </c>
      <c r="H59" s="197" t="s">
        <v>4</v>
      </c>
      <c r="I59" s="197" t="s">
        <v>4</v>
      </c>
      <c r="J59" s="197" t="s">
        <v>4</v>
      </c>
      <c r="K59" s="204">
        <v>0</v>
      </c>
      <c r="L59" s="204">
        <v>0</v>
      </c>
      <c r="M59" s="204">
        <v>0</v>
      </c>
      <c r="N59" s="204">
        <v>0</v>
      </c>
      <c r="O59" s="204">
        <v>0</v>
      </c>
      <c r="P59" s="204">
        <v>3</v>
      </c>
      <c r="Q59" s="204">
        <v>1</v>
      </c>
      <c r="R59" s="204">
        <v>2</v>
      </c>
      <c r="S59" s="204">
        <v>0</v>
      </c>
      <c r="T59" s="204">
        <v>9</v>
      </c>
    </row>
    <row r="60" customHeight="1" spans="1:20">
      <c r="A60" s="4"/>
      <c r="B60" s="3"/>
      <c r="C60" s="3"/>
      <c r="D60" s="196" t="s">
        <v>123</v>
      </c>
      <c r="E60" s="197" t="s">
        <v>4</v>
      </c>
      <c r="F60" s="197" t="s">
        <v>4</v>
      </c>
      <c r="G60" s="197" t="s">
        <v>4</v>
      </c>
      <c r="H60" s="197" t="s">
        <v>4</v>
      </c>
      <c r="I60" s="197" t="s">
        <v>4</v>
      </c>
      <c r="J60" s="197" t="s">
        <v>4</v>
      </c>
      <c r="K60" s="204">
        <v>0</v>
      </c>
      <c r="L60" s="204">
        <v>0</v>
      </c>
      <c r="M60" s="204">
        <v>0</v>
      </c>
      <c r="N60" s="204">
        <v>0</v>
      </c>
      <c r="O60" s="204">
        <v>0</v>
      </c>
      <c r="P60" s="204">
        <v>0</v>
      </c>
      <c r="Q60" s="204">
        <v>0</v>
      </c>
      <c r="R60" s="204">
        <v>1</v>
      </c>
      <c r="S60" s="204">
        <v>0</v>
      </c>
      <c r="T60" s="204">
        <v>0</v>
      </c>
    </row>
    <row r="61" customHeight="1" spans="1:20">
      <c r="A61" s="4"/>
      <c r="B61" s="189"/>
      <c r="C61" s="3"/>
      <c r="D61" s="198" t="s">
        <v>16</v>
      </c>
      <c r="E61" s="193" t="s">
        <v>4</v>
      </c>
      <c r="F61" s="193" t="s">
        <v>4</v>
      </c>
      <c r="G61" s="193" t="s">
        <v>4</v>
      </c>
      <c r="H61" s="193" t="s">
        <v>4</v>
      </c>
      <c r="I61" s="193" t="s">
        <v>4</v>
      </c>
      <c r="J61" s="193" t="s">
        <v>4</v>
      </c>
      <c r="K61" s="193">
        <f t="shared" ref="K61:T61" si="0">SUM(K49:K60)</f>
        <v>3</v>
      </c>
      <c r="L61" s="193">
        <f t="shared" si="0"/>
        <v>7</v>
      </c>
      <c r="M61" s="193">
        <f t="shared" si="0"/>
        <v>18</v>
      </c>
      <c r="N61" s="193">
        <f t="shared" si="0"/>
        <v>21</v>
      </c>
      <c r="O61" s="193">
        <f t="shared" si="0"/>
        <v>20</v>
      </c>
      <c r="P61" s="193">
        <f t="shared" si="0"/>
        <v>28</v>
      </c>
      <c r="Q61" s="193">
        <f t="shared" si="0"/>
        <v>15</v>
      </c>
      <c r="R61" s="193">
        <f t="shared" si="0"/>
        <v>30</v>
      </c>
      <c r="S61" s="193">
        <f t="shared" si="0"/>
        <v>48</v>
      </c>
      <c r="T61" s="193">
        <f t="shared" si="0"/>
        <v>131</v>
      </c>
    </row>
    <row r="62" customHeight="1" spans="1:19">
      <c r="A62" s="4"/>
      <c r="B62" s="189"/>
      <c r="C62" s="3"/>
      <c r="D62" s="3" t="s">
        <v>17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customHeight="1" spans="1:19">
      <c r="A63" s="4"/>
      <c r="B63" s="189"/>
      <c r="C63" s="3"/>
      <c r="D63" s="199" t="s">
        <v>18</v>
      </c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200"/>
      <c r="R63" s="200"/>
      <c r="S63" s="3"/>
    </row>
    <row r="64" customHeight="1" spans="1:19">
      <c r="A64" s="4"/>
      <c r="B64" s="189"/>
      <c r="C64" s="3"/>
      <c r="D64" s="200" t="s">
        <v>278</v>
      </c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3"/>
      <c r="R64" s="3"/>
      <c r="S64" s="3"/>
    </row>
    <row r="65" customHeight="1" spans="1:19">
      <c r="A65" s="4"/>
      <c r="B65" s="189"/>
      <c r="C65" s="3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3"/>
      <c r="R65" s="3"/>
      <c r="S65" s="3"/>
    </row>
    <row r="66" customHeight="1" spans="1:19">
      <c r="A66" s="4"/>
      <c r="B66" s="189"/>
      <c r="C66" s="3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3"/>
      <c r="R66" s="3"/>
      <c r="S66" s="3"/>
    </row>
    <row r="67" customHeight="1" spans="1:19">
      <c r="A67" s="4"/>
      <c r="B67" s="189"/>
      <c r="C67" s="3"/>
      <c r="D67" s="206" t="s">
        <v>279</v>
      </c>
      <c r="E67" s="191"/>
      <c r="F67" s="191"/>
      <c r="G67" s="3"/>
      <c r="H67" s="3"/>
      <c r="I67" s="4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customHeight="1" spans="1:20">
      <c r="A68" s="4"/>
      <c r="B68" s="189"/>
      <c r="C68" s="3"/>
      <c r="D68" s="192" t="s">
        <v>122</v>
      </c>
      <c r="E68" s="193">
        <v>2006</v>
      </c>
      <c r="F68" s="193">
        <v>2007</v>
      </c>
      <c r="G68" s="193">
        <v>2008</v>
      </c>
      <c r="H68" s="193">
        <v>2009</v>
      </c>
      <c r="I68" s="193">
        <v>2010</v>
      </c>
      <c r="J68" s="193">
        <v>2011</v>
      </c>
      <c r="K68" s="193">
        <v>2012</v>
      </c>
      <c r="L68" s="193">
        <v>2013</v>
      </c>
      <c r="M68" s="193">
        <v>2014</v>
      </c>
      <c r="N68" s="193">
        <v>2015</v>
      </c>
      <c r="O68" s="193">
        <v>2016</v>
      </c>
      <c r="P68" s="193">
        <v>2017</v>
      </c>
      <c r="Q68" s="193">
        <v>2018</v>
      </c>
      <c r="R68" s="193">
        <v>2019</v>
      </c>
      <c r="S68" s="193">
        <v>2020</v>
      </c>
      <c r="T68" s="205">
        <v>2021</v>
      </c>
    </row>
    <row r="69" customHeight="1" spans="1:20">
      <c r="A69" s="4"/>
      <c r="B69" s="3"/>
      <c r="C69" s="3"/>
      <c r="D69" s="194" t="str">
        <f t="shared" ref="D69:D80" si="1">D49</f>
        <v>FACALE</v>
      </c>
      <c r="E69" s="195" t="s">
        <v>4</v>
      </c>
      <c r="F69" s="195" t="s">
        <v>4</v>
      </c>
      <c r="G69" s="195" t="s">
        <v>4</v>
      </c>
      <c r="H69" s="195" t="s">
        <v>4</v>
      </c>
      <c r="I69" s="195" t="s">
        <v>4</v>
      </c>
      <c r="J69" s="195" t="s">
        <v>4</v>
      </c>
      <c r="K69" s="223">
        <f t="shared" ref="K69:M81" si="2">IF(ISERROR(K49/K$61),"-",(K49/K$61))</f>
        <v>0.666666666666667</v>
      </c>
      <c r="L69" s="223">
        <f>IF(ISERROR(L49/L$61),"-",(L49/L$61))</f>
        <v>0.285714285714286</v>
      </c>
      <c r="M69" s="223">
        <f t="shared" si="2"/>
        <v>0.444444444444444</v>
      </c>
      <c r="N69" s="223">
        <f t="shared" ref="N69:O81" si="3">IF(ISERROR(N49/N$61),"-",(N49/N$61))</f>
        <v>0.380952380952381</v>
      </c>
      <c r="O69" s="223">
        <f t="shared" si="3"/>
        <v>0.4</v>
      </c>
      <c r="P69" s="223">
        <f t="shared" ref="P69:Q81" si="4">IF(ISERROR(P49/P$61),"-",(P49/P$61))</f>
        <v>0.357142857142857</v>
      </c>
      <c r="Q69" s="223">
        <f t="shared" si="4"/>
        <v>0.133333333333333</v>
      </c>
      <c r="R69" s="223">
        <f t="shared" ref="R69:R81" si="5">IF(ISERROR(R49/R$61),"-",(R49/R$61))</f>
        <v>0.166666666666667</v>
      </c>
      <c r="S69" s="223">
        <f t="shared" ref="S69:S81" si="6">IF(ISERROR(S49/S$61),"-",(S49/S$61))</f>
        <v>0.270833333333333</v>
      </c>
      <c r="T69" s="223">
        <f t="shared" ref="T69:T81" si="7">IF(ISERROR(T49/T$61),"-",(T49/T$61))</f>
        <v>0.221374045801527</v>
      </c>
    </row>
    <row r="70" customHeight="1" spans="1:20">
      <c r="A70" s="4"/>
      <c r="B70" s="3"/>
      <c r="C70" s="3"/>
      <c r="D70" s="196" t="str">
        <f t="shared" si="1"/>
        <v>FCH</v>
      </c>
      <c r="E70" s="197" t="s">
        <v>4</v>
      </c>
      <c r="F70" s="197" t="s">
        <v>4</v>
      </c>
      <c r="G70" s="197" t="s">
        <v>4</v>
      </c>
      <c r="H70" s="197" t="s">
        <v>4</v>
      </c>
      <c r="I70" s="197" t="s">
        <v>4</v>
      </c>
      <c r="J70" s="197" t="s">
        <v>4</v>
      </c>
      <c r="K70" s="223">
        <f t="shared" si="2"/>
        <v>0.333333333333333</v>
      </c>
      <c r="L70" s="223">
        <f t="shared" si="2"/>
        <v>0.142857142857143</v>
      </c>
      <c r="M70" s="223">
        <f t="shared" si="2"/>
        <v>0.222222222222222</v>
      </c>
      <c r="N70" s="223">
        <f t="shared" si="3"/>
        <v>0.285714285714286</v>
      </c>
      <c r="O70" s="223">
        <f t="shared" si="3"/>
        <v>0.2</v>
      </c>
      <c r="P70" s="223">
        <f t="shared" si="4"/>
        <v>0.0714285714285714</v>
      </c>
      <c r="Q70" s="223">
        <f t="shared" si="4"/>
        <v>0.333333333333333</v>
      </c>
      <c r="R70" s="223">
        <f t="shared" si="5"/>
        <v>0.2</v>
      </c>
      <c r="S70" s="223">
        <f t="shared" si="6"/>
        <v>0.166666666666667</v>
      </c>
      <c r="T70" s="223">
        <f t="shared" si="7"/>
        <v>0.213740458015267</v>
      </c>
    </row>
    <row r="71" customHeight="1" spans="1:20">
      <c r="A71" s="4"/>
      <c r="B71" s="3"/>
      <c r="C71" s="3"/>
      <c r="D71" s="196" t="str">
        <f t="shared" si="1"/>
        <v>FACET</v>
      </c>
      <c r="E71" s="197" t="s">
        <v>4</v>
      </c>
      <c r="F71" s="197" t="s">
        <v>4</v>
      </c>
      <c r="G71" s="197" t="s">
        <v>4</v>
      </c>
      <c r="H71" s="197" t="s">
        <v>4</v>
      </c>
      <c r="I71" s="197" t="s">
        <v>4</v>
      </c>
      <c r="J71" s="197" t="s">
        <v>4</v>
      </c>
      <c r="K71" s="223">
        <f t="shared" si="2"/>
        <v>0</v>
      </c>
      <c r="L71" s="223">
        <f t="shared" si="2"/>
        <v>0.142857142857143</v>
      </c>
      <c r="M71" s="223">
        <f t="shared" si="2"/>
        <v>0.111111111111111</v>
      </c>
      <c r="N71" s="223">
        <f t="shared" si="3"/>
        <v>0</v>
      </c>
      <c r="O71" s="223">
        <f t="shared" si="3"/>
        <v>0</v>
      </c>
      <c r="P71" s="223">
        <f t="shared" si="4"/>
        <v>0.0357142857142857</v>
      </c>
      <c r="Q71" s="223">
        <f t="shared" si="4"/>
        <v>0.0666666666666667</v>
      </c>
      <c r="R71" s="223">
        <f t="shared" si="5"/>
        <v>0.0333333333333333</v>
      </c>
      <c r="S71" s="223">
        <f t="shared" si="6"/>
        <v>0.1875</v>
      </c>
      <c r="T71" s="223">
        <f t="shared" si="7"/>
        <v>0</v>
      </c>
    </row>
    <row r="72" customHeight="1" spans="1:20">
      <c r="A72" s="4"/>
      <c r="B72" s="3"/>
      <c r="C72" s="3"/>
      <c r="D72" s="196" t="str">
        <f t="shared" si="1"/>
        <v>FAED</v>
      </c>
      <c r="E72" s="197" t="s">
        <v>4</v>
      </c>
      <c r="F72" s="197" t="s">
        <v>4</v>
      </c>
      <c r="G72" s="197" t="s">
        <v>4</v>
      </c>
      <c r="H72" s="197" t="s">
        <v>4</v>
      </c>
      <c r="I72" s="197" t="s">
        <v>4</v>
      </c>
      <c r="J72" s="197" t="s">
        <v>4</v>
      </c>
      <c r="K72" s="223">
        <f t="shared" si="2"/>
        <v>0</v>
      </c>
      <c r="L72" s="223">
        <f t="shared" si="2"/>
        <v>0.142857142857143</v>
      </c>
      <c r="M72" s="223">
        <f t="shared" si="2"/>
        <v>0.0555555555555556</v>
      </c>
      <c r="N72" s="223">
        <f t="shared" si="3"/>
        <v>0.0476190476190476</v>
      </c>
      <c r="O72" s="223">
        <f t="shared" si="3"/>
        <v>0</v>
      </c>
      <c r="P72" s="223">
        <f t="shared" si="4"/>
        <v>0.107142857142857</v>
      </c>
      <c r="Q72" s="223">
        <f t="shared" si="4"/>
        <v>0.133333333333333</v>
      </c>
      <c r="R72" s="223">
        <f t="shared" si="5"/>
        <v>0.166666666666667</v>
      </c>
      <c r="S72" s="223">
        <f t="shared" si="6"/>
        <v>0.1875</v>
      </c>
      <c r="T72" s="223">
        <f t="shared" si="7"/>
        <v>0</v>
      </c>
    </row>
    <row r="73" customHeight="1" spans="1:20">
      <c r="A73" s="4"/>
      <c r="B73" s="3"/>
      <c r="C73" s="3"/>
      <c r="D73" s="196" t="str">
        <f t="shared" si="1"/>
        <v>FCBA</v>
      </c>
      <c r="E73" s="197" t="s">
        <v>4</v>
      </c>
      <c r="F73" s="197" t="s">
        <v>4</v>
      </c>
      <c r="G73" s="197" t="s">
        <v>4</v>
      </c>
      <c r="H73" s="197" t="s">
        <v>4</v>
      </c>
      <c r="I73" s="197" t="s">
        <v>4</v>
      </c>
      <c r="J73" s="197" t="s">
        <v>4</v>
      </c>
      <c r="K73" s="223">
        <f t="shared" si="2"/>
        <v>0</v>
      </c>
      <c r="L73" s="223">
        <f>IF(ISERROR(L53/L$61),"-",(L53/L$61))</f>
        <v>0.142857142857143</v>
      </c>
      <c r="M73" s="223">
        <f t="shared" si="2"/>
        <v>0.0555555555555556</v>
      </c>
      <c r="N73" s="223">
        <f t="shared" si="3"/>
        <v>0</v>
      </c>
      <c r="O73" s="223">
        <f t="shared" si="3"/>
        <v>0.05</v>
      </c>
      <c r="P73" s="223">
        <f t="shared" si="4"/>
        <v>0</v>
      </c>
      <c r="Q73" s="223">
        <f t="shared" si="4"/>
        <v>0.0666666666666667</v>
      </c>
      <c r="R73" s="223">
        <f t="shared" si="5"/>
        <v>0</v>
      </c>
      <c r="S73" s="223">
        <f t="shared" si="6"/>
        <v>0</v>
      </c>
      <c r="T73" s="223">
        <f t="shared" si="7"/>
        <v>0.0687022900763359</v>
      </c>
    </row>
    <row r="74" customHeight="1" spans="1:20">
      <c r="A74" s="4"/>
      <c r="B74" s="3"/>
      <c r="C74" s="3"/>
      <c r="D74" s="196" t="str">
        <f t="shared" si="1"/>
        <v>FCS</v>
      </c>
      <c r="E74" s="197" t="s">
        <v>4</v>
      </c>
      <c r="F74" s="197" t="s">
        <v>4</v>
      </c>
      <c r="G74" s="197" t="s">
        <v>4</v>
      </c>
      <c r="H74" s="197" t="s">
        <v>4</v>
      </c>
      <c r="I74" s="197" t="s">
        <v>4</v>
      </c>
      <c r="J74" s="197" t="s">
        <v>4</v>
      </c>
      <c r="K74" s="223">
        <f t="shared" si="2"/>
        <v>0</v>
      </c>
      <c r="L74" s="223">
        <f t="shared" si="2"/>
        <v>0.142857142857143</v>
      </c>
      <c r="M74" s="223">
        <f t="shared" si="2"/>
        <v>0.0555555555555556</v>
      </c>
      <c r="N74" s="223">
        <f t="shared" si="3"/>
        <v>0.0476190476190476</v>
      </c>
      <c r="O74" s="223">
        <f t="shared" si="3"/>
        <v>0.15</v>
      </c>
      <c r="P74" s="223">
        <f t="shared" si="4"/>
        <v>0.142857142857143</v>
      </c>
      <c r="Q74" s="223">
        <f t="shared" si="4"/>
        <v>0.0666666666666667</v>
      </c>
      <c r="R74" s="223">
        <f t="shared" si="5"/>
        <v>0.1</v>
      </c>
      <c r="S74" s="223">
        <f t="shared" si="6"/>
        <v>0</v>
      </c>
      <c r="T74" s="223">
        <f t="shared" si="7"/>
        <v>0.244274809160305</v>
      </c>
    </row>
    <row r="75" customHeight="1" spans="1:20">
      <c r="A75" s="4"/>
      <c r="B75" s="3"/>
      <c r="C75" s="3"/>
      <c r="D75" s="196" t="str">
        <f t="shared" si="1"/>
        <v>FAEN</v>
      </c>
      <c r="E75" s="197" t="s">
        <v>4</v>
      </c>
      <c r="F75" s="197" t="s">
        <v>4</v>
      </c>
      <c r="G75" s="197" t="s">
        <v>4</v>
      </c>
      <c r="H75" s="197" t="s">
        <v>4</v>
      </c>
      <c r="I75" s="197" t="s">
        <v>4</v>
      </c>
      <c r="J75" s="197" t="s">
        <v>4</v>
      </c>
      <c r="K75" s="223">
        <f t="shared" si="2"/>
        <v>0</v>
      </c>
      <c r="L75" s="223">
        <f t="shared" si="2"/>
        <v>0</v>
      </c>
      <c r="M75" s="223">
        <f t="shared" si="2"/>
        <v>0.0555555555555556</v>
      </c>
      <c r="N75" s="223">
        <f t="shared" si="3"/>
        <v>0.142857142857143</v>
      </c>
      <c r="O75" s="223">
        <f t="shared" si="3"/>
        <v>0.2</v>
      </c>
      <c r="P75" s="223">
        <f t="shared" si="4"/>
        <v>0.107142857142857</v>
      </c>
      <c r="Q75" s="223">
        <f t="shared" si="4"/>
        <v>0</v>
      </c>
      <c r="R75" s="223">
        <f t="shared" si="5"/>
        <v>0.1</v>
      </c>
      <c r="S75" s="223">
        <f t="shared" si="6"/>
        <v>0</v>
      </c>
      <c r="T75" s="223">
        <f t="shared" si="7"/>
        <v>0.137404580152672</v>
      </c>
    </row>
    <row r="76" customHeight="1" spans="1:20">
      <c r="A76" s="4"/>
      <c r="B76" s="3"/>
      <c r="C76" s="3"/>
      <c r="D76" s="196" t="str">
        <f t="shared" si="1"/>
        <v>FACE</v>
      </c>
      <c r="E76" s="197" t="s">
        <v>4</v>
      </c>
      <c r="F76" s="197" t="s">
        <v>4</v>
      </c>
      <c r="G76" s="197" t="s">
        <v>4</v>
      </c>
      <c r="H76" s="197" t="s">
        <v>4</v>
      </c>
      <c r="I76" s="197" t="s">
        <v>4</v>
      </c>
      <c r="J76" s="197" t="s">
        <v>4</v>
      </c>
      <c r="K76" s="223">
        <f t="shared" si="2"/>
        <v>0</v>
      </c>
      <c r="L76" s="223">
        <f t="shared" si="2"/>
        <v>0</v>
      </c>
      <c r="M76" s="223">
        <f t="shared" si="2"/>
        <v>0</v>
      </c>
      <c r="N76" s="223">
        <f t="shared" si="3"/>
        <v>0.0952380952380952</v>
      </c>
      <c r="O76" s="223">
        <f t="shared" si="3"/>
        <v>0</v>
      </c>
      <c r="P76" s="223">
        <f t="shared" si="4"/>
        <v>0.0357142857142857</v>
      </c>
      <c r="Q76" s="223">
        <f t="shared" si="4"/>
        <v>0.0666666666666667</v>
      </c>
      <c r="R76" s="223">
        <f t="shared" si="5"/>
        <v>0.0333333333333333</v>
      </c>
      <c r="S76" s="223">
        <f t="shared" si="6"/>
        <v>0</v>
      </c>
      <c r="T76" s="223">
        <f t="shared" si="7"/>
        <v>0</v>
      </c>
    </row>
    <row r="77" customHeight="1" spans="1:20">
      <c r="A77" s="4"/>
      <c r="B77" s="3"/>
      <c r="C77" s="3"/>
      <c r="D77" s="196" t="str">
        <f t="shared" si="1"/>
        <v>FADIR</v>
      </c>
      <c r="E77" s="197" t="s">
        <v>4</v>
      </c>
      <c r="F77" s="197" t="s">
        <v>4</v>
      </c>
      <c r="G77" s="197" t="s">
        <v>4</v>
      </c>
      <c r="H77" s="197" t="s">
        <v>4</v>
      </c>
      <c r="I77" s="197" t="s">
        <v>4</v>
      </c>
      <c r="J77" s="197" t="s">
        <v>4</v>
      </c>
      <c r="K77" s="223">
        <f t="shared" si="2"/>
        <v>0</v>
      </c>
      <c r="L77" s="223">
        <f t="shared" si="2"/>
        <v>0</v>
      </c>
      <c r="M77" s="223">
        <f t="shared" si="2"/>
        <v>0</v>
      </c>
      <c r="N77" s="223">
        <f t="shared" si="3"/>
        <v>0</v>
      </c>
      <c r="O77" s="223">
        <f t="shared" si="3"/>
        <v>0</v>
      </c>
      <c r="P77" s="223">
        <f t="shared" si="4"/>
        <v>0.0357142857142857</v>
      </c>
      <c r="Q77" s="223">
        <f t="shared" si="4"/>
        <v>0</v>
      </c>
      <c r="R77" s="223">
        <f t="shared" si="5"/>
        <v>0.0333333333333333</v>
      </c>
      <c r="S77" s="223">
        <f t="shared" si="6"/>
        <v>0.1875</v>
      </c>
      <c r="T77" s="223">
        <f t="shared" si="7"/>
        <v>0</v>
      </c>
    </row>
    <row r="78" customHeight="1" spans="1:20">
      <c r="A78" s="4"/>
      <c r="B78" s="3"/>
      <c r="C78" s="3"/>
      <c r="D78" s="196" t="str">
        <f t="shared" si="1"/>
        <v>FAIND</v>
      </c>
      <c r="E78" s="197" t="s">
        <v>4</v>
      </c>
      <c r="F78" s="197" t="s">
        <v>4</v>
      </c>
      <c r="G78" s="197" t="s">
        <v>4</v>
      </c>
      <c r="H78" s="197" t="s">
        <v>4</v>
      </c>
      <c r="I78" s="197" t="s">
        <v>4</v>
      </c>
      <c r="J78" s="197" t="s">
        <v>4</v>
      </c>
      <c r="K78" s="223">
        <f t="shared" si="2"/>
        <v>0</v>
      </c>
      <c r="L78" s="223">
        <f t="shared" si="2"/>
        <v>0</v>
      </c>
      <c r="M78" s="223">
        <f t="shared" si="2"/>
        <v>0</v>
      </c>
      <c r="N78" s="223">
        <f t="shared" si="3"/>
        <v>0</v>
      </c>
      <c r="O78" s="223">
        <f t="shared" si="3"/>
        <v>0</v>
      </c>
      <c r="P78" s="223">
        <f t="shared" si="4"/>
        <v>0</v>
      </c>
      <c r="Q78" s="223">
        <f t="shared" si="4"/>
        <v>0.0666666666666667</v>
      </c>
      <c r="R78" s="223">
        <f t="shared" si="5"/>
        <v>0.0666666666666667</v>
      </c>
      <c r="S78" s="223">
        <f t="shared" si="6"/>
        <v>0</v>
      </c>
      <c r="T78" s="223">
        <f t="shared" si="7"/>
        <v>0.0458015267175573</v>
      </c>
    </row>
    <row r="79" customHeight="1" spans="1:20">
      <c r="A79" s="4"/>
      <c r="B79" s="3"/>
      <c r="C79" s="3"/>
      <c r="D79" s="196" t="str">
        <f t="shared" si="1"/>
        <v>FCA</v>
      </c>
      <c r="E79" s="197" t="s">
        <v>4</v>
      </c>
      <c r="F79" s="197" t="s">
        <v>4</v>
      </c>
      <c r="G79" s="197" t="s">
        <v>4</v>
      </c>
      <c r="H79" s="197" t="s">
        <v>4</v>
      </c>
      <c r="I79" s="197" t="s">
        <v>4</v>
      </c>
      <c r="J79" s="197" t="s">
        <v>4</v>
      </c>
      <c r="K79" s="223">
        <f t="shared" si="2"/>
        <v>0</v>
      </c>
      <c r="L79" s="223">
        <f>IF(ISERROR(L59/L$61),"-",(L59/L$61))</f>
        <v>0</v>
      </c>
      <c r="M79" s="223">
        <f t="shared" si="2"/>
        <v>0</v>
      </c>
      <c r="N79" s="223">
        <f t="shared" si="3"/>
        <v>0</v>
      </c>
      <c r="O79" s="223">
        <f t="shared" si="3"/>
        <v>0</v>
      </c>
      <c r="P79" s="223">
        <f t="shared" si="4"/>
        <v>0.107142857142857</v>
      </c>
      <c r="Q79" s="223">
        <f t="shared" si="4"/>
        <v>0.0666666666666667</v>
      </c>
      <c r="R79" s="223">
        <f t="shared" si="5"/>
        <v>0.0666666666666667</v>
      </c>
      <c r="S79" s="223">
        <f t="shared" si="6"/>
        <v>0</v>
      </c>
      <c r="T79" s="223">
        <f t="shared" si="7"/>
        <v>0.0687022900763359</v>
      </c>
    </row>
    <row r="80" customHeight="1" spans="1:20">
      <c r="A80" s="4"/>
      <c r="B80" s="3"/>
      <c r="C80" s="3"/>
      <c r="D80" s="196" t="str">
        <f t="shared" si="1"/>
        <v>EAD</v>
      </c>
      <c r="E80" s="197" t="s">
        <v>4</v>
      </c>
      <c r="F80" s="197" t="s">
        <v>4</v>
      </c>
      <c r="G80" s="197" t="s">
        <v>4</v>
      </c>
      <c r="H80" s="197" t="s">
        <v>4</v>
      </c>
      <c r="I80" s="197" t="s">
        <v>4</v>
      </c>
      <c r="J80" s="197" t="s">
        <v>4</v>
      </c>
      <c r="K80" s="223">
        <f>IF(ISERROR(K60/K$61),"-",(K60/K$61))</f>
        <v>0</v>
      </c>
      <c r="L80" s="223">
        <f>IF(ISERROR(L60/L$61),"-",(L60/L$61))</f>
        <v>0</v>
      </c>
      <c r="M80" s="223">
        <f t="shared" si="2"/>
        <v>0</v>
      </c>
      <c r="N80" s="223">
        <f t="shared" si="3"/>
        <v>0</v>
      </c>
      <c r="O80" s="223">
        <f t="shared" si="3"/>
        <v>0</v>
      </c>
      <c r="P80" s="223">
        <f t="shared" si="4"/>
        <v>0</v>
      </c>
      <c r="Q80" s="223">
        <f t="shared" si="4"/>
        <v>0</v>
      </c>
      <c r="R80" s="223">
        <f t="shared" si="5"/>
        <v>0.0333333333333333</v>
      </c>
      <c r="S80" s="223">
        <f t="shared" si="6"/>
        <v>0</v>
      </c>
      <c r="T80" s="223">
        <f t="shared" si="7"/>
        <v>0</v>
      </c>
    </row>
    <row r="81" customHeight="1" spans="1:20">
      <c r="A81" s="4"/>
      <c r="B81" s="3"/>
      <c r="C81" s="3"/>
      <c r="D81" s="198" t="s">
        <v>16</v>
      </c>
      <c r="E81" s="193" t="s">
        <v>4</v>
      </c>
      <c r="F81" s="193" t="s">
        <v>4</v>
      </c>
      <c r="G81" s="193" t="s">
        <v>4</v>
      </c>
      <c r="H81" s="193" t="s">
        <v>4</v>
      </c>
      <c r="I81" s="193" t="s">
        <v>4</v>
      </c>
      <c r="J81" s="193" t="s">
        <v>4</v>
      </c>
      <c r="K81" s="224">
        <f>IF(ISERROR(K61/K$61),"-",(K61/K$61))</f>
        <v>1</v>
      </c>
      <c r="L81" s="224">
        <f>IF(ISERROR(L61/L$61),"-",(L61/L$61))</f>
        <v>1</v>
      </c>
      <c r="M81" s="224">
        <f t="shared" si="2"/>
        <v>1</v>
      </c>
      <c r="N81" s="224">
        <f t="shared" si="3"/>
        <v>1</v>
      </c>
      <c r="O81" s="224">
        <f t="shared" si="3"/>
        <v>1</v>
      </c>
      <c r="P81" s="224">
        <f t="shared" si="4"/>
        <v>1</v>
      </c>
      <c r="Q81" s="224">
        <f t="shared" si="4"/>
        <v>1</v>
      </c>
      <c r="R81" s="224">
        <f t="shared" si="5"/>
        <v>1</v>
      </c>
      <c r="S81" s="224">
        <f t="shared" si="6"/>
        <v>1</v>
      </c>
      <c r="T81" s="224">
        <f t="shared" si="7"/>
        <v>1</v>
      </c>
    </row>
    <row r="82" customHeight="1" spans="1:19">
      <c r="A82" s="4"/>
      <c r="B82" s="3"/>
      <c r="C82" s="3"/>
      <c r="D82" s="3" t="s">
        <v>17</v>
      </c>
      <c r="E82" s="4"/>
      <c r="F82" s="4"/>
      <c r="G82" s="3"/>
      <c r="H82" s="3"/>
      <c r="I82" s="4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customHeight="1" spans="1:19">
      <c r="A83" s="4"/>
      <c r="B83" s="3"/>
      <c r="C83" s="3"/>
      <c r="D83" s="199" t="s">
        <v>18</v>
      </c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200"/>
      <c r="R83" s="200"/>
      <c r="S83" s="3"/>
    </row>
    <row r="84" customHeight="1" spans="1:19">
      <c r="A84" s="4"/>
      <c r="B84" s="3"/>
      <c r="C84" s="3"/>
      <c r="D84" s="200" t="s">
        <v>278</v>
      </c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3"/>
    </row>
    <row r="85" customHeight="1" spans="1:19">
      <c r="A85" s="4"/>
      <c r="B85" s="3"/>
      <c r="C85" s="207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3"/>
      <c r="R85" s="3"/>
      <c r="S85" s="3"/>
    </row>
    <row r="86" customHeight="1" spans="1:19">
      <c r="A86" s="4"/>
      <c r="B86" s="3"/>
      <c r="C86" s="207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3"/>
      <c r="R86" s="3"/>
      <c r="S86" s="3"/>
    </row>
    <row r="87" spans="1:19">
      <c r="A87" s="4"/>
      <c r="B87" s="4"/>
      <c r="C87" s="208" t="s">
        <v>280</v>
      </c>
      <c r="D87" s="3"/>
      <c r="E87" s="3"/>
      <c r="F87" s="3"/>
      <c r="G87" s="3"/>
      <c r="H87" s="3"/>
      <c r="I87" s="3"/>
      <c r="J87" s="4"/>
      <c r="K87" s="4"/>
      <c r="L87" s="4"/>
      <c r="M87" s="3"/>
      <c r="N87" s="3"/>
      <c r="O87" s="3"/>
      <c r="P87" s="3"/>
      <c r="Q87" s="3"/>
      <c r="R87" s="3"/>
      <c r="S87" s="3"/>
    </row>
    <row r="88" spans="1:20">
      <c r="A88" s="4"/>
      <c r="B88" s="4"/>
      <c r="C88" s="209" t="s">
        <v>122</v>
      </c>
      <c r="D88" s="209" t="s">
        <v>140</v>
      </c>
      <c r="E88" s="210">
        <v>2006</v>
      </c>
      <c r="F88" s="193">
        <v>2007</v>
      </c>
      <c r="G88" s="193">
        <v>2008</v>
      </c>
      <c r="H88" s="193">
        <v>2009</v>
      </c>
      <c r="I88" s="193">
        <v>2010</v>
      </c>
      <c r="J88" s="193">
        <v>2011</v>
      </c>
      <c r="K88" s="193">
        <v>2012</v>
      </c>
      <c r="L88" s="193">
        <v>2013</v>
      </c>
      <c r="M88" s="193">
        <v>2014</v>
      </c>
      <c r="N88" s="193">
        <v>2015</v>
      </c>
      <c r="O88" s="193">
        <v>2016</v>
      </c>
      <c r="P88" s="193">
        <v>2017</v>
      </c>
      <c r="Q88" s="193">
        <v>2018</v>
      </c>
      <c r="R88" s="193">
        <v>2019</v>
      </c>
      <c r="S88" s="193">
        <v>2020</v>
      </c>
      <c r="T88" s="205">
        <v>2021</v>
      </c>
    </row>
    <row r="89" customFormat="1" spans="1:45">
      <c r="A89" s="4"/>
      <c r="B89" s="4"/>
      <c r="C89" s="211" t="s">
        <v>124</v>
      </c>
      <c r="D89" s="211" t="s">
        <v>141</v>
      </c>
      <c r="E89" s="212" t="s">
        <v>4</v>
      </c>
      <c r="F89" s="195" t="s">
        <v>4</v>
      </c>
      <c r="G89" s="195" t="s">
        <v>4</v>
      </c>
      <c r="H89" s="195" t="s">
        <v>4</v>
      </c>
      <c r="I89" s="195" t="s">
        <v>4</v>
      </c>
      <c r="J89" s="195" t="s">
        <v>4</v>
      </c>
      <c r="K89" s="195">
        <v>2</v>
      </c>
      <c r="L89" s="195">
        <v>2</v>
      </c>
      <c r="M89" s="195">
        <v>7</v>
      </c>
      <c r="N89" s="195">
        <v>7</v>
      </c>
      <c r="O89" s="195">
        <v>7</v>
      </c>
      <c r="P89" s="195">
        <v>7</v>
      </c>
      <c r="Q89" s="195">
        <v>1</v>
      </c>
      <c r="R89" s="195">
        <v>4</v>
      </c>
      <c r="S89" s="195">
        <v>4</v>
      </c>
      <c r="T89" s="197">
        <v>29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customFormat="1" spans="1:45">
      <c r="A90" s="4"/>
      <c r="B90" s="4"/>
      <c r="C90" s="213" t="s">
        <v>124</v>
      </c>
      <c r="D90" s="213" t="s">
        <v>142</v>
      </c>
      <c r="E90" s="214" t="s">
        <v>4</v>
      </c>
      <c r="F90" s="197" t="s">
        <v>4</v>
      </c>
      <c r="G90" s="197" t="s">
        <v>4</v>
      </c>
      <c r="H90" s="197" t="s">
        <v>4</v>
      </c>
      <c r="I90" s="197" t="s">
        <v>4</v>
      </c>
      <c r="J90" s="197" t="s">
        <v>4</v>
      </c>
      <c r="K90" s="197">
        <v>0</v>
      </c>
      <c r="L90" s="197">
        <v>0</v>
      </c>
      <c r="M90" s="197">
        <v>1</v>
      </c>
      <c r="N90" s="197">
        <v>1</v>
      </c>
      <c r="O90" s="197">
        <v>1</v>
      </c>
      <c r="P90" s="197">
        <v>3</v>
      </c>
      <c r="Q90" s="197">
        <v>1</v>
      </c>
      <c r="R90" s="197">
        <v>1</v>
      </c>
      <c r="S90" s="197">
        <v>9</v>
      </c>
      <c r="T90" s="197">
        <v>0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customFormat="1" spans="1:45">
      <c r="A91" s="4"/>
      <c r="B91" s="4"/>
      <c r="C91" s="213" t="s">
        <v>125</v>
      </c>
      <c r="D91" s="215" t="s">
        <v>144</v>
      </c>
      <c r="E91" s="216" t="s">
        <v>4</v>
      </c>
      <c r="F91" s="204" t="s">
        <v>4</v>
      </c>
      <c r="G91" s="204" t="s">
        <v>4</v>
      </c>
      <c r="H91" s="204" t="s">
        <v>4</v>
      </c>
      <c r="I91" s="204" t="s">
        <v>4</v>
      </c>
      <c r="J91" s="204" t="s">
        <v>4</v>
      </c>
      <c r="K91" s="204">
        <v>0</v>
      </c>
      <c r="L91" s="197">
        <v>0</v>
      </c>
      <c r="M91" s="197">
        <v>0</v>
      </c>
      <c r="N91" s="197">
        <v>1</v>
      </c>
      <c r="O91" s="197">
        <v>0</v>
      </c>
      <c r="P91" s="197">
        <v>1</v>
      </c>
      <c r="Q91" s="197">
        <v>1</v>
      </c>
      <c r="R91" s="197">
        <v>1</v>
      </c>
      <c r="S91" s="197">
        <v>0</v>
      </c>
      <c r="T91" s="197">
        <v>0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customFormat="1" spans="1:45">
      <c r="A92" s="4"/>
      <c r="B92" s="4"/>
      <c r="C92" s="213" t="s">
        <v>125</v>
      </c>
      <c r="D92" s="213" t="s">
        <v>145</v>
      </c>
      <c r="E92" s="214" t="s">
        <v>4</v>
      </c>
      <c r="F92" s="197" t="s">
        <v>4</v>
      </c>
      <c r="G92" s="197" t="s">
        <v>4</v>
      </c>
      <c r="H92" s="197" t="s">
        <v>4</v>
      </c>
      <c r="I92" s="197" t="s">
        <v>4</v>
      </c>
      <c r="J92" s="197" t="s">
        <v>4</v>
      </c>
      <c r="K92" s="197">
        <v>0</v>
      </c>
      <c r="L92" s="197">
        <v>0</v>
      </c>
      <c r="M92" s="197">
        <v>0</v>
      </c>
      <c r="N92" s="197">
        <v>0</v>
      </c>
      <c r="O92" s="197">
        <v>0</v>
      </c>
      <c r="P92" s="197">
        <v>0</v>
      </c>
      <c r="Q92" s="197">
        <v>0</v>
      </c>
      <c r="R92" s="197">
        <v>0</v>
      </c>
      <c r="S92" s="197">
        <v>0</v>
      </c>
      <c r="T92" s="197">
        <v>0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customFormat="1" spans="1:45">
      <c r="A93" s="4"/>
      <c r="B93" s="4"/>
      <c r="C93" s="213" t="s">
        <v>125</v>
      </c>
      <c r="D93" s="213" t="s">
        <v>146</v>
      </c>
      <c r="E93" s="216" t="s">
        <v>4</v>
      </c>
      <c r="F93" s="204" t="s">
        <v>4</v>
      </c>
      <c r="G93" s="204" t="s">
        <v>4</v>
      </c>
      <c r="H93" s="204" t="s">
        <v>4</v>
      </c>
      <c r="I93" s="204" t="s">
        <v>4</v>
      </c>
      <c r="J93" s="204" t="s">
        <v>4</v>
      </c>
      <c r="K93" s="204">
        <v>0</v>
      </c>
      <c r="L93" s="197">
        <v>0</v>
      </c>
      <c r="M93" s="197">
        <v>0</v>
      </c>
      <c r="N93" s="197">
        <v>1</v>
      </c>
      <c r="O93" s="197">
        <v>0</v>
      </c>
      <c r="P93" s="197">
        <v>0</v>
      </c>
      <c r="Q93" s="197">
        <v>0</v>
      </c>
      <c r="R93" s="197">
        <v>0</v>
      </c>
      <c r="S93" s="197">
        <v>0</v>
      </c>
      <c r="T93" s="197">
        <v>0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customFormat="1" spans="1:45">
      <c r="A94" s="4"/>
      <c r="B94" s="4"/>
      <c r="C94" s="213" t="s">
        <v>126</v>
      </c>
      <c r="D94" s="213" t="s">
        <v>207</v>
      </c>
      <c r="E94" s="214" t="s">
        <v>4</v>
      </c>
      <c r="F94" s="197" t="s">
        <v>4</v>
      </c>
      <c r="G94" s="197" t="s">
        <v>4</v>
      </c>
      <c r="H94" s="197" t="s">
        <v>4</v>
      </c>
      <c r="I94" s="197" t="s">
        <v>4</v>
      </c>
      <c r="J94" s="197" t="s">
        <v>4</v>
      </c>
      <c r="K94" s="197">
        <v>0</v>
      </c>
      <c r="L94" s="197">
        <v>0</v>
      </c>
      <c r="M94" s="197">
        <v>0</v>
      </c>
      <c r="N94" s="197">
        <v>0</v>
      </c>
      <c r="O94" s="197">
        <v>0</v>
      </c>
      <c r="P94" s="197">
        <v>0</v>
      </c>
      <c r="Q94" s="197">
        <v>1</v>
      </c>
      <c r="R94" s="197">
        <v>1</v>
      </c>
      <c r="S94" s="197">
        <v>9</v>
      </c>
      <c r="T94" s="197">
        <v>0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customFormat="1" spans="1:20">
      <c r="A95" s="4"/>
      <c r="B95" s="4"/>
      <c r="C95" s="215" t="s">
        <v>126</v>
      </c>
      <c r="D95" s="215" t="s">
        <v>150</v>
      </c>
      <c r="E95" s="214" t="s">
        <v>4</v>
      </c>
      <c r="F95" s="197" t="s">
        <v>4</v>
      </c>
      <c r="G95" s="197" t="s">
        <v>4</v>
      </c>
      <c r="H95" s="197" t="s">
        <v>4</v>
      </c>
      <c r="I95" s="197" t="s">
        <v>4</v>
      </c>
      <c r="J95" s="197" t="s">
        <v>4</v>
      </c>
      <c r="K95" s="197">
        <v>0</v>
      </c>
      <c r="L95" s="197">
        <v>0</v>
      </c>
      <c r="M95" s="197">
        <v>0</v>
      </c>
      <c r="N95" s="197">
        <v>0</v>
      </c>
      <c r="O95" s="197">
        <v>0</v>
      </c>
      <c r="P95" s="197">
        <v>0</v>
      </c>
      <c r="Q95" s="197">
        <v>0</v>
      </c>
      <c r="R95" s="197">
        <v>0</v>
      </c>
      <c r="S95" s="197">
        <v>0</v>
      </c>
      <c r="T95" s="197">
        <v>0</v>
      </c>
    </row>
    <row r="96" customFormat="1" spans="1:45">
      <c r="A96" s="4"/>
      <c r="B96" s="4"/>
      <c r="C96" s="213" t="s">
        <v>126</v>
      </c>
      <c r="D96" s="213" t="s">
        <v>151</v>
      </c>
      <c r="E96" s="214" t="s">
        <v>4</v>
      </c>
      <c r="F96" s="197" t="s">
        <v>4</v>
      </c>
      <c r="G96" s="197" t="s">
        <v>4</v>
      </c>
      <c r="H96" s="197" t="s">
        <v>4</v>
      </c>
      <c r="I96" s="197" t="s">
        <v>4</v>
      </c>
      <c r="J96" s="197" t="s">
        <v>4</v>
      </c>
      <c r="K96" s="197">
        <v>0</v>
      </c>
      <c r="L96" s="197">
        <v>0</v>
      </c>
      <c r="M96" s="197">
        <v>0</v>
      </c>
      <c r="N96" s="197">
        <v>0</v>
      </c>
      <c r="O96" s="197">
        <v>0</v>
      </c>
      <c r="P96" s="197">
        <v>0</v>
      </c>
      <c r="Q96" s="197">
        <v>0</v>
      </c>
      <c r="R96" s="197">
        <v>0</v>
      </c>
      <c r="S96" s="197">
        <v>0</v>
      </c>
      <c r="T96" s="197">
        <v>0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customFormat="1" spans="1:45">
      <c r="A97" s="4"/>
      <c r="B97" s="4"/>
      <c r="C97" s="213" t="s">
        <v>126</v>
      </c>
      <c r="D97" s="213" t="s">
        <v>152</v>
      </c>
      <c r="E97" s="214" t="s">
        <v>4</v>
      </c>
      <c r="F97" s="197" t="s">
        <v>4</v>
      </c>
      <c r="G97" s="197" t="s">
        <v>4</v>
      </c>
      <c r="H97" s="197" t="s">
        <v>4</v>
      </c>
      <c r="I97" s="197" t="s">
        <v>4</v>
      </c>
      <c r="J97" s="197" t="s">
        <v>4</v>
      </c>
      <c r="K97" s="197">
        <v>0</v>
      </c>
      <c r="L97" s="197">
        <v>0</v>
      </c>
      <c r="M97" s="197">
        <v>1</v>
      </c>
      <c r="N97" s="197">
        <v>0</v>
      </c>
      <c r="O97" s="197">
        <v>0</v>
      </c>
      <c r="P97" s="197">
        <v>0</v>
      </c>
      <c r="Q97" s="197">
        <v>0</v>
      </c>
      <c r="R97" s="197">
        <v>0</v>
      </c>
      <c r="S97" s="197">
        <v>0</v>
      </c>
      <c r="T97" s="197">
        <v>0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customFormat="1" spans="1:45">
      <c r="A98" s="4"/>
      <c r="B98" s="4"/>
      <c r="C98" s="215" t="s">
        <v>126</v>
      </c>
      <c r="D98" s="215" t="s">
        <v>153</v>
      </c>
      <c r="E98" s="214" t="s">
        <v>4</v>
      </c>
      <c r="F98" s="197" t="s">
        <v>4</v>
      </c>
      <c r="G98" s="197" t="s">
        <v>4</v>
      </c>
      <c r="H98" s="197" t="s">
        <v>4</v>
      </c>
      <c r="I98" s="197" t="s">
        <v>4</v>
      </c>
      <c r="J98" s="197" t="s">
        <v>4</v>
      </c>
      <c r="K98" s="197">
        <v>0</v>
      </c>
      <c r="L98" s="197">
        <v>0</v>
      </c>
      <c r="M98" s="197">
        <v>1</v>
      </c>
      <c r="N98" s="197">
        <v>0</v>
      </c>
      <c r="O98" s="197">
        <v>0</v>
      </c>
      <c r="P98" s="197">
        <v>1</v>
      </c>
      <c r="Q98" s="197">
        <v>0</v>
      </c>
      <c r="R98" s="197">
        <v>0</v>
      </c>
      <c r="S98" s="197">
        <v>0</v>
      </c>
      <c r="T98" s="197">
        <v>0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customFormat="1" spans="1:20">
      <c r="A99" s="4"/>
      <c r="B99" s="4"/>
      <c r="C99" s="213" t="s">
        <v>127</v>
      </c>
      <c r="D99" s="213" t="s">
        <v>154</v>
      </c>
      <c r="E99" s="214" t="s">
        <v>4</v>
      </c>
      <c r="F99" s="197" t="s">
        <v>4</v>
      </c>
      <c r="G99" s="197" t="s">
        <v>4</v>
      </c>
      <c r="H99" s="197" t="s">
        <v>4</v>
      </c>
      <c r="I99" s="197" t="s">
        <v>4</v>
      </c>
      <c r="J99" s="197" t="s">
        <v>4</v>
      </c>
      <c r="K99" s="197">
        <v>0</v>
      </c>
      <c r="L99" s="197">
        <v>0</v>
      </c>
      <c r="M99" s="197">
        <v>0</v>
      </c>
      <c r="N99" s="197">
        <v>0</v>
      </c>
      <c r="O99" s="197">
        <v>0</v>
      </c>
      <c r="P99" s="197">
        <v>1</v>
      </c>
      <c r="Q99" s="197">
        <v>0</v>
      </c>
      <c r="R99" s="197">
        <v>1</v>
      </c>
      <c r="S99" s="197">
        <v>9</v>
      </c>
      <c r="T99" s="197">
        <v>0</v>
      </c>
    </row>
    <row r="100" customFormat="1" spans="1:45">
      <c r="A100" s="4"/>
      <c r="B100" s="4"/>
      <c r="C100" s="215" t="s">
        <v>127</v>
      </c>
      <c r="D100" s="215" t="s">
        <v>155</v>
      </c>
      <c r="E100" s="214" t="s">
        <v>4</v>
      </c>
      <c r="F100" s="197" t="s">
        <v>4</v>
      </c>
      <c r="G100" s="197" t="s">
        <v>4</v>
      </c>
      <c r="H100" s="197" t="s">
        <v>4</v>
      </c>
      <c r="I100" s="197" t="s">
        <v>4</v>
      </c>
      <c r="J100" s="197" t="s">
        <v>4</v>
      </c>
      <c r="K100" s="197">
        <v>0</v>
      </c>
      <c r="L100" s="197">
        <v>0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7">
        <v>0</v>
      </c>
      <c r="S100" s="197">
        <v>0</v>
      </c>
      <c r="T100" s="197">
        <v>0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20">
      <c r="A101" s="4"/>
      <c r="B101" s="4"/>
      <c r="C101" s="213" t="s">
        <v>128</v>
      </c>
      <c r="D101" s="213" t="s">
        <v>156</v>
      </c>
      <c r="E101" s="214" t="s">
        <v>4</v>
      </c>
      <c r="F101" s="197" t="s">
        <v>4</v>
      </c>
      <c r="G101" s="197" t="s">
        <v>4</v>
      </c>
      <c r="H101" s="197" t="s">
        <v>4</v>
      </c>
      <c r="I101" s="197" t="s">
        <v>4</v>
      </c>
      <c r="J101" s="197" t="s">
        <v>4</v>
      </c>
      <c r="K101" s="197">
        <v>0</v>
      </c>
      <c r="L101" s="197">
        <v>0</v>
      </c>
      <c r="M101" s="197">
        <v>1</v>
      </c>
      <c r="N101" s="197">
        <v>1</v>
      </c>
      <c r="O101" s="197">
        <v>0</v>
      </c>
      <c r="P101" s="197">
        <v>2</v>
      </c>
      <c r="Q101" s="197">
        <v>0</v>
      </c>
      <c r="R101" s="197">
        <v>0</v>
      </c>
      <c r="S101" s="197">
        <v>9</v>
      </c>
      <c r="T101" s="197">
        <v>0</v>
      </c>
    </row>
    <row r="102" customFormat="1" spans="1:45">
      <c r="A102" s="4"/>
      <c r="B102" s="4"/>
      <c r="C102" s="213" t="s">
        <v>128</v>
      </c>
      <c r="D102" s="213" t="s">
        <v>157</v>
      </c>
      <c r="E102" s="214" t="s">
        <v>4</v>
      </c>
      <c r="F102" s="197" t="s">
        <v>4</v>
      </c>
      <c r="G102" s="197" t="s">
        <v>4</v>
      </c>
      <c r="H102" s="197" t="s">
        <v>4</v>
      </c>
      <c r="I102" s="197" t="s">
        <v>4</v>
      </c>
      <c r="J102" s="197" t="s">
        <v>4</v>
      </c>
      <c r="K102" s="197">
        <v>0</v>
      </c>
      <c r="L102" s="197">
        <v>0</v>
      </c>
      <c r="M102" s="197">
        <v>0</v>
      </c>
      <c r="N102" s="197">
        <v>0</v>
      </c>
      <c r="O102" s="197">
        <v>0</v>
      </c>
      <c r="P102" s="197">
        <v>1</v>
      </c>
      <c r="Q102" s="197">
        <v>2</v>
      </c>
      <c r="R102" s="197">
        <v>2</v>
      </c>
      <c r="S102" s="197">
        <v>0</v>
      </c>
      <c r="T102" s="197">
        <v>0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customFormat="1" spans="1:45">
      <c r="A103" s="4"/>
      <c r="B103" s="4"/>
      <c r="C103" s="217" t="s">
        <v>129</v>
      </c>
      <c r="D103" s="215" t="s">
        <v>158</v>
      </c>
      <c r="E103" s="214" t="s">
        <v>4</v>
      </c>
      <c r="F103" s="197" t="s">
        <v>4</v>
      </c>
      <c r="G103" s="197" t="s">
        <v>4</v>
      </c>
      <c r="H103" s="197" t="s">
        <v>4</v>
      </c>
      <c r="I103" s="197" t="s">
        <v>4</v>
      </c>
      <c r="J103" s="197" t="s">
        <v>4</v>
      </c>
      <c r="K103" s="197">
        <v>0</v>
      </c>
      <c r="L103" s="197">
        <v>0</v>
      </c>
      <c r="M103" s="197">
        <v>0</v>
      </c>
      <c r="N103" s="197">
        <v>0</v>
      </c>
      <c r="O103" s="197">
        <v>0</v>
      </c>
      <c r="P103" s="197">
        <v>0</v>
      </c>
      <c r="Q103" s="197">
        <v>0</v>
      </c>
      <c r="R103" s="197">
        <v>3</v>
      </c>
      <c r="S103" s="197">
        <v>0</v>
      </c>
      <c r="T103" s="197">
        <v>9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customFormat="1" spans="1:45">
      <c r="A104" s="4"/>
      <c r="B104" s="4"/>
      <c r="C104" s="213" t="s">
        <v>129</v>
      </c>
      <c r="D104" s="213" t="s">
        <v>159</v>
      </c>
      <c r="E104" s="216" t="s">
        <v>4</v>
      </c>
      <c r="F104" s="204" t="s">
        <v>4</v>
      </c>
      <c r="G104" s="204" t="s">
        <v>4</v>
      </c>
      <c r="H104" s="204" t="s">
        <v>4</v>
      </c>
      <c r="I104" s="204" t="s">
        <v>4</v>
      </c>
      <c r="J104" s="204" t="s">
        <v>4</v>
      </c>
      <c r="K104" s="204">
        <v>0</v>
      </c>
      <c r="L104" s="197">
        <v>1</v>
      </c>
      <c r="M104" s="197">
        <v>0</v>
      </c>
      <c r="N104" s="197">
        <v>0</v>
      </c>
      <c r="O104" s="197">
        <v>0</v>
      </c>
      <c r="P104" s="197">
        <v>0</v>
      </c>
      <c r="Q104" s="197">
        <v>0</v>
      </c>
      <c r="R104" s="197">
        <v>0</v>
      </c>
      <c r="S104" s="197">
        <v>0</v>
      </c>
      <c r="T104" s="197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customFormat="1" spans="1:45">
      <c r="A105" s="4"/>
      <c r="B105" s="4"/>
      <c r="C105" s="213" t="s">
        <v>129</v>
      </c>
      <c r="D105" s="213" t="s">
        <v>160</v>
      </c>
      <c r="E105" s="214" t="s">
        <v>4</v>
      </c>
      <c r="F105" s="197" t="s">
        <v>4</v>
      </c>
      <c r="G105" s="197" t="s">
        <v>4</v>
      </c>
      <c r="H105" s="197" t="s">
        <v>4</v>
      </c>
      <c r="I105" s="197" t="s">
        <v>4</v>
      </c>
      <c r="J105" s="197" t="s">
        <v>4</v>
      </c>
      <c r="K105" s="197">
        <v>0</v>
      </c>
      <c r="L105" s="197">
        <v>0</v>
      </c>
      <c r="M105" s="197">
        <v>1</v>
      </c>
      <c r="N105" s="197">
        <v>3</v>
      </c>
      <c r="O105" s="197">
        <v>4</v>
      </c>
      <c r="P105" s="197">
        <v>2</v>
      </c>
      <c r="Q105" s="197">
        <v>0</v>
      </c>
      <c r="R105" s="197">
        <v>0</v>
      </c>
      <c r="S105" s="197">
        <v>0</v>
      </c>
      <c r="T105" s="197">
        <v>0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customFormat="1" spans="1:45">
      <c r="A106" s="4"/>
      <c r="B106" s="4"/>
      <c r="C106" s="213" t="s">
        <v>129</v>
      </c>
      <c r="D106" s="213" t="s">
        <v>209</v>
      </c>
      <c r="E106" s="214" t="s">
        <v>4</v>
      </c>
      <c r="F106" s="197" t="s">
        <v>4</v>
      </c>
      <c r="G106" s="197" t="s">
        <v>4</v>
      </c>
      <c r="H106" s="197" t="s">
        <v>4</v>
      </c>
      <c r="I106" s="197" t="s">
        <v>4</v>
      </c>
      <c r="J106" s="197" t="s">
        <v>4</v>
      </c>
      <c r="K106" s="197">
        <v>0</v>
      </c>
      <c r="L106" s="197">
        <v>0</v>
      </c>
      <c r="M106" s="197">
        <v>0</v>
      </c>
      <c r="N106" s="197">
        <v>0</v>
      </c>
      <c r="O106" s="197">
        <v>0</v>
      </c>
      <c r="P106" s="197">
        <v>1</v>
      </c>
      <c r="Q106" s="197">
        <v>0</v>
      </c>
      <c r="R106" s="197">
        <v>0</v>
      </c>
      <c r="S106" s="197">
        <v>0</v>
      </c>
      <c r="T106" s="197">
        <v>9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customFormat="1" spans="1:45">
      <c r="A107" s="4"/>
      <c r="B107" s="4"/>
      <c r="C107" s="213" t="s">
        <v>129</v>
      </c>
      <c r="D107" s="213" t="s">
        <v>162</v>
      </c>
      <c r="E107" s="214" t="s">
        <v>4</v>
      </c>
      <c r="F107" s="197" t="s">
        <v>4</v>
      </c>
      <c r="G107" s="197" t="s">
        <v>4</v>
      </c>
      <c r="H107" s="197" t="s">
        <v>4</v>
      </c>
      <c r="I107" s="197" t="s">
        <v>4</v>
      </c>
      <c r="J107" s="197" t="s">
        <v>4</v>
      </c>
      <c r="K107" s="214">
        <v>0</v>
      </c>
      <c r="L107" s="197">
        <v>0</v>
      </c>
      <c r="M107" s="197">
        <v>0</v>
      </c>
      <c r="N107" s="197">
        <v>0</v>
      </c>
      <c r="O107" s="197">
        <v>0</v>
      </c>
      <c r="P107" s="197">
        <v>0</v>
      </c>
      <c r="Q107" s="197">
        <v>0</v>
      </c>
      <c r="R107" s="197">
        <v>0</v>
      </c>
      <c r="S107" s="197">
        <v>0</v>
      </c>
      <c r="T107" s="197">
        <v>0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customFormat="1" spans="1:45">
      <c r="A108" s="4"/>
      <c r="B108" s="4"/>
      <c r="C108" s="215" t="s">
        <v>130</v>
      </c>
      <c r="D108" s="215" t="s">
        <v>163</v>
      </c>
      <c r="E108" s="214" t="s">
        <v>4</v>
      </c>
      <c r="F108" s="197" t="s">
        <v>4</v>
      </c>
      <c r="G108" s="197" t="s">
        <v>4</v>
      </c>
      <c r="H108" s="197" t="s">
        <v>4</v>
      </c>
      <c r="I108" s="197" t="s">
        <v>4</v>
      </c>
      <c r="J108" s="197" t="s">
        <v>4</v>
      </c>
      <c r="K108" s="214">
        <v>0</v>
      </c>
      <c r="L108" s="197">
        <v>0</v>
      </c>
      <c r="M108" s="197">
        <v>0</v>
      </c>
      <c r="N108" s="197">
        <v>0</v>
      </c>
      <c r="O108" s="197">
        <v>0</v>
      </c>
      <c r="P108" s="197">
        <v>0</v>
      </c>
      <c r="Q108" s="197">
        <v>1</v>
      </c>
      <c r="R108" s="197">
        <v>1</v>
      </c>
      <c r="S108" s="197">
        <v>0</v>
      </c>
      <c r="T108" s="197">
        <v>6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customFormat="1" spans="1:45">
      <c r="A109" s="4"/>
      <c r="B109" s="4"/>
      <c r="C109" s="213" t="s">
        <v>130</v>
      </c>
      <c r="D109" s="213" t="s">
        <v>164</v>
      </c>
      <c r="E109" s="214" t="s">
        <v>4</v>
      </c>
      <c r="F109" s="197" t="s">
        <v>4</v>
      </c>
      <c r="G109" s="197" t="s">
        <v>4</v>
      </c>
      <c r="H109" s="197" t="s">
        <v>4</v>
      </c>
      <c r="I109" s="197" t="s">
        <v>4</v>
      </c>
      <c r="J109" s="197" t="s">
        <v>4</v>
      </c>
      <c r="K109" s="214">
        <v>0</v>
      </c>
      <c r="L109" s="197">
        <v>0</v>
      </c>
      <c r="M109" s="197">
        <v>0</v>
      </c>
      <c r="N109" s="197">
        <v>0</v>
      </c>
      <c r="O109" s="197">
        <v>0</v>
      </c>
      <c r="P109" s="197">
        <v>0</v>
      </c>
      <c r="Q109" s="197">
        <v>0</v>
      </c>
      <c r="R109" s="197">
        <v>0</v>
      </c>
      <c r="S109" s="197">
        <v>0</v>
      </c>
      <c r="T109" s="197">
        <v>0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customFormat="1" spans="1:45">
      <c r="A110" s="4"/>
      <c r="B110" s="4"/>
      <c r="C110" s="218" t="s">
        <v>130</v>
      </c>
      <c r="D110" s="219" t="s">
        <v>251</v>
      </c>
      <c r="E110" s="214" t="s">
        <v>4</v>
      </c>
      <c r="F110" s="214" t="s">
        <v>4</v>
      </c>
      <c r="G110" s="214" t="s">
        <v>4</v>
      </c>
      <c r="H110" s="214" t="s">
        <v>4</v>
      </c>
      <c r="I110" s="214" t="s">
        <v>4</v>
      </c>
      <c r="J110" s="214" t="s">
        <v>4</v>
      </c>
      <c r="K110" s="214">
        <v>0</v>
      </c>
      <c r="L110" s="214">
        <v>0</v>
      </c>
      <c r="M110" s="214">
        <v>0</v>
      </c>
      <c r="N110" s="214">
        <v>0</v>
      </c>
      <c r="O110" s="214">
        <v>0</v>
      </c>
      <c r="P110" s="214">
        <v>0</v>
      </c>
      <c r="Q110" s="214">
        <v>0</v>
      </c>
      <c r="R110" s="214">
        <v>1</v>
      </c>
      <c r="S110" s="214">
        <v>0</v>
      </c>
      <c r="T110" s="197">
        <v>0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customFormat="1" spans="1:45">
      <c r="A111" s="4"/>
      <c r="B111" s="4"/>
      <c r="C111" s="213" t="s">
        <v>131</v>
      </c>
      <c r="D111" s="213" t="s">
        <v>165</v>
      </c>
      <c r="E111" s="214" t="s">
        <v>4</v>
      </c>
      <c r="F111" s="197" t="s">
        <v>4</v>
      </c>
      <c r="G111" s="197" t="s">
        <v>4</v>
      </c>
      <c r="H111" s="197" t="s">
        <v>4</v>
      </c>
      <c r="I111" s="197" t="s">
        <v>4</v>
      </c>
      <c r="J111" s="197" t="s">
        <v>4</v>
      </c>
      <c r="K111" s="214">
        <v>0</v>
      </c>
      <c r="L111" s="197">
        <v>0</v>
      </c>
      <c r="M111" s="197">
        <v>0</v>
      </c>
      <c r="N111" s="197">
        <v>0</v>
      </c>
      <c r="O111" s="197">
        <v>0</v>
      </c>
      <c r="P111" s="197">
        <v>1</v>
      </c>
      <c r="Q111" s="197">
        <v>1</v>
      </c>
      <c r="R111" s="197">
        <v>1</v>
      </c>
      <c r="S111" s="197">
        <v>0</v>
      </c>
      <c r="T111" s="197">
        <v>9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customFormat="1" spans="1:45">
      <c r="A112" s="4"/>
      <c r="B112" s="4"/>
      <c r="C112" s="196" t="s">
        <v>131</v>
      </c>
      <c r="D112" s="213" t="s">
        <v>166</v>
      </c>
      <c r="E112" s="214" t="s">
        <v>4</v>
      </c>
      <c r="F112" s="214" t="s">
        <v>4</v>
      </c>
      <c r="G112" s="197" t="s">
        <v>4</v>
      </c>
      <c r="H112" s="197" t="s">
        <v>4</v>
      </c>
      <c r="I112" s="197" t="s">
        <v>4</v>
      </c>
      <c r="J112" s="197" t="s">
        <v>4</v>
      </c>
      <c r="K112" s="214">
        <v>0</v>
      </c>
      <c r="L112" s="197">
        <v>0</v>
      </c>
      <c r="M112" s="197">
        <v>0</v>
      </c>
      <c r="N112" s="197">
        <v>0</v>
      </c>
      <c r="O112" s="197">
        <v>0</v>
      </c>
      <c r="P112" s="197">
        <v>1</v>
      </c>
      <c r="Q112" s="197">
        <v>0</v>
      </c>
      <c r="R112" s="197">
        <v>0</v>
      </c>
      <c r="S112" s="197">
        <v>0</v>
      </c>
      <c r="T112" s="197">
        <v>0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customFormat="1" spans="1:45">
      <c r="A113" s="4"/>
      <c r="B113" s="4"/>
      <c r="C113" s="213" t="s">
        <v>131</v>
      </c>
      <c r="D113" s="213" t="s">
        <v>211</v>
      </c>
      <c r="E113" s="214" t="s">
        <v>4</v>
      </c>
      <c r="F113" s="214" t="s">
        <v>4</v>
      </c>
      <c r="G113" s="197" t="s">
        <v>4</v>
      </c>
      <c r="H113" s="197" t="s">
        <v>4</v>
      </c>
      <c r="I113" s="214" t="s">
        <v>4</v>
      </c>
      <c r="J113" s="214" t="s">
        <v>4</v>
      </c>
      <c r="K113" s="214">
        <v>0</v>
      </c>
      <c r="L113" s="197">
        <v>0</v>
      </c>
      <c r="M113" s="197">
        <v>0</v>
      </c>
      <c r="N113" s="197">
        <v>0</v>
      </c>
      <c r="O113" s="197">
        <v>0</v>
      </c>
      <c r="P113" s="197">
        <v>0</v>
      </c>
      <c r="Q113" s="197">
        <v>0</v>
      </c>
      <c r="R113" s="197">
        <v>1</v>
      </c>
      <c r="S113" s="197">
        <v>0</v>
      </c>
      <c r="T113" s="197">
        <v>0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customFormat="1" spans="1:45">
      <c r="A114" s="4"/>
      <c r="B114" s="4"/>
      <c r="C114" s="215" t="s">
        <v>131</v>
      </c>
      <c r="D114" s="215" t="s">
        <v>168</v>
      </c>
      <c r="E114" s="214" t="s">
        <v>4</v>
      </c>
      <c r="F114" s="214" t="s">
        <v>4</v>
      </c>
      <c r="G114" s="214" t="s">
        <v>4</v>
      </c>
      <c r="H114" s="197" t="s">
        <v>4</v>
      </c>
      <c r="I114" s="214" t="s">
        <v>4</v>
      </c>
      <c r="J114" s="214" t="s">
        <v>4</v>
      </c>
      <c r="K114" s="214">
        <v>0</v>
      </c>
      <c r="L114" s="197">
        <v>0</v>
      </c>
      <c r="M114" s="197">
        <v>0</v>
      </c>
      <c r="N114" s="197">
        <v>0</v>
      </c>
      <c r="O114" s="197">
        <v>0</v>
      </c>
      <c r="P114" s="197">
        <v>1</v>
      </c>
      <c r="Q114" s="197">
        <v>0</v>
      </c>
      <c r="R114" s="197">
        <v>0</v>
      </c>
      <c r="S114" s="197">
        <v>0</v>
      </c>
      <c r="T114" s="197">
        <v>0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customFormat="1" spans="1:45">
      <c r="A115" s="4"/>
      <c r="B115" s="4"/>
      <c r="C115" s="213" t="s">
        <v>132</v>
      </c>
      <c r="D115" s="213" t="s">
        <v>169</v>
      </c>
      <c r="E115" s="214" t="s">
        <v>4</v>
      </c>
      <c r="F115" s="214" t="s">
        <v>4</v>
      </c>
      <c r="G115" s="214" t="s">
        <v>4</v>
      </c>
      <c r="H115" s="214" t="s">
        <v>4</v>
      </c>
      <c r="I115" s="214" t="s">
        <v>4</v>
      </c>
      <c r="J115" s="214" t="s">
        <v>4</v>
      </c>
      <c r="K115" s="214">
        <v>0</v>
      </c>
      <c r="L115" s="197">
        <v>1</v>
      </c>
      <c r="M115" s="197">
        <v>0</v>
      </c>
      <c r="N115" s="197">
        <v>0</v>
      </c>
      <c r="O115" s="197">
        <v>0</v>
      </c>
      <c r="P115" s="197">
        <v>0</v>
      </c>
      <c r="Q115" s="197">
        <v>0</v>
      </c>
      <c r="R115" s="197">
        <v>0</v>
      </c>
      <c r="S115" s="197">
        <v>0</v>
      </c>
      <c r="T115" s="197">
        <v>0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customFormat="1" spans="1:45">
      <c r="A116" s="4"/>
      <c r="B116" s="4"/>
      <c r="C116" s="215" t="s">
        <v>132</v>
      </c>
      <c r="D116" s="220" t="s">
        <v>170</v>
      </c>
      <c r="E116" s="214" t="s">
        <v>4</v>
      </c>
      <c r="F116" s="214" t="s">
        <v>4</v>
      </c>
      <c r="G116" s="214" t="s">
        <v>4</v>
      </c>
      <c r="H116" s="214" t="s">
        <v>4</v>
      </c>
      <c r="I116" s="214" t="s">
        <v>4</v>
      </c>
      <c r="J116" s="214" t="s">
        <v>4</v>
      </c>
      <c r="K116" s="214">
        <v>0</v>
      </c>
      <c r="L116" s="197">
        <v>0</v>
      </c>
      <c r="M116" s="197">
        <v>0</v>
      </c>
      <c r="N116" s="197">
        <v>0</v>
      </c>
      <c r="O116" s="197">
        <v>0</v>
      </c>
      <c r="P116" s="197">
        <v>0</v>
      </c>
      <c r="Q116" s="197">
        <v>0</v>
      </c>
      <c r="R116" s="197">
        <v>0</v>
      </c>
      <c r="S116" s="197">
        <v>0</v>
      </c>
      <c r="T116" s="197">
        <v>0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customFormat="1" spans="1:45">
      <c r="A117" s="4"/>
      <c r="B117" s="4"/>
      <c r="C117" s="213" t="s">
        <v>132</v>
      </c>
      <c r="D117" s="213" t="s">
        <v>171</v>
      </c>
      <c r="E117" s="214" t="s">
        <v>4</v>
      </c>
      <c r="F117" s="214" t="s">
        <v>4</v>
      </c>
      <c r="G117" s="214" t="s">
        <v>4</v>
      </c>
      <c r="H117" s="214" t="s">
        <v>4</v>
      </c>
      <c r="I117" s="214" t="s">
        <v>4</v>
      </c>
      <c r="J117" s="214" t="s">
        <v>4</v>
      </c>
      <c r="K117" s="214">
        <v>0</v>
      </c>
      <c r="L117" s="197">
        <v>0</v>
      </c>
      <c r="M117" s="197">
        <v>1</v>
      </c>
      <c r="N117" s="197">
        <v>0</v>
      </c>
      <c r="O117" s="197">
        <v>1</v>
      </c>
      <c r="P117" s="197">
        <v>0</v>
      </c>
      <c r="Q117" s="197">
        <v>0</v>
      </c>
      <c r="R117" s="197">
        <v>0</v>
      </c>
      <c r="S117" s="197">
        <v>0</v>
      </c>
      <c r="T117" s="197">
        <v>9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customFormat="1" ht="28.5" spans="1:45">
      <c r="A118" s="4"/>
      <c r="B118" s="4"/>
      <c r="C118" s="218" t="s">
        <v>132</v>
      </c>
      <c r="D118" s="219" t="s">
        <v>265</v>
      </c>
      <c r="E118" s="214" t="s">
        <v>4</v>
      </c>
      <c r="F118" s="214" t="s">
        <v>4</v>
      </c>
      <c r="G118" s="214" t="s">
        <v>4</v>
      </c>
      <c r="H118" s="214" t="s">
        <v>4</v>
      </c>
      <c r="I118" s="214" t="s">
        <v>4</v>
      </c>
      <c r="J118" s="214" t="s">
        <v>4</v>
      </c>
      <c r="K118" s="214">
        <v>0</v>
      </c>
      <c r="L118" s="214">
        <v>0</v>
      </c>
      <c r="M118" s="214">
        <v>0</v>
      </c>
      <c r="N118" s="214">
        <v>0</v>
      </c>
      <c r="O118" s="214">
        <v>0</v>
      </c>
      <c r="P118" s="214">
        <v>0</v>
      </c>
      <c r="Q118" s="214">
        <v>1</v>
      </c>
      <c r="R118" s="214">
        <v>0</v>
      </c>
      <c r="S118" s="214">
        <v>0</v>
      </c>
      <c r="T118" s="197">
        <v>0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customFormat="1" spans="1:45">
      <c r="A119" s="4"/>
      <c r="B119" s="4"/>
      <c r="C119" s="213" t="s">
        <v>133</v>
      </c>
      <c r="D119" s="213" t="s">
        <v>174</v>
      </c>
      <c r="E119" s="214" t="s">
        <v>4</v>
      </c>
      <c r="F119" s="214" t="s">
        <v>4</v>
      </c>
      <c r="G119" s="214" t="s">
        <v>4</v>
      </c>
      <c r="H119" s="214" t="s">
        <v>4</v>
      </c>
      <c r="I119" s="214" t="s">
        <v>4</v>
      </c>
      <c r="J119" s="214" t="s">
        <v>4</v>
      </c>
      <c r="K119" s="214">
        <v>1</v>
      </c>
      <c r="L119" s="197">
        <v>0</v>
      </c>
      <c r="M119" s="197">
        <v>1</v>
      </c>
      <c r="N119" s="197">
        <v>2</v>
      </c>
      <c r="O119" s="197">
        <v>1</v>
      </c>
      <c r="P119" s="197">
        <v>0</v>
      </c>
      <c r="Q119" s="197">
        <v>1</v>
      </c>
      <c r="R119" s="197">
        <v>2</v>
      </c>
      <c r="S119" s="197">
        <v>2</v>
      </c>
      <c r="T119" s="197">
        <v>19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customFormat="1" spans="1:45">
      <c r="A120" s="4"/>
      <c r="B120" s="4"/>
      <c r="C120" s="213" t="s">
        <v>133</v>
      </c>
      <c r="D120" s="213" t="s">
        <v>175</v>
      </c>
      <c r="E120" s="214" t="s">
        <v>4</v>
      </c>
      <c r="F120" s="214" t="s">
        <v>4</v>
      </c>
      <c r="G120" s="214" t="s">
        <v>4</v>
      </c>
      <c r="H120" s="214" t="s">
        <v>4</v>
      </c>
      <c r="I120" s="214" t="s">
        <v>4</v>
      </c>
      <c r="J120" s="214" t="s">
        <v>4</v>
      </c>
      <c r="K120" s="216">
        <v>0</v>
      </c>
      <c r="L120" s="197">
        <v>1</v>
      </c>
      <c r="M120" s="197">
        <v>0</v>
      </c>
      <c r="N120" s="197">
        <v>1</v>
      </c>
      <c r="O120" s="197">
        <v>1</v>
      </c>
      <c r="P120" s="197">
        <v>0</v>
      </c>
      <c r="Q120" s="197">
        <v>0</v>
      </c>
      <c r="R120" s="197">
        <v>1</v>
      </c>
      <c r="S120" s="197">
        <v>0</v>
      </c>
      <c r="T120" s="197">
        <v>0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customFormat="1" spans="1:45">
      <c r="A121" s="4"/>
      <c r="B121" s="4"/>
      <c r="C121" s="213" t="s">
        <v>133</v>
      </c>
      <c r="D121" s="213" t="s">
        <v>176</v>
      </c>
      <c r="E121" s="214" t="s">
        <v>4</v>
      </c>
      <c r="F121" s="214" t="s">
        <v>4</v>
      </c>
      <c r="G121" s="214" t="s">
        <v>4</v>
      </c>
      <c r="H121" s="214" t="s">
        <v>4</v>
      </c>
      <c r="I121" s="214" t="s">
        <v>4</v>
      </c>
      <c r="J121" s="214" t="s">
        <v>4</v>
      </c>
      <c r="K121" s="214">
        <v>0</v>
      </c>
      <c r="L121" s="197">
        <v>0</v>
      </c>
      <c r="M121" s="197">
        <v>1</v>
      </c>
      <c r="N121" s="197">
        <v>0</v>
      </c>
      <c r="O121" s="197">
        <v>0</v>
      </c>
      <c r="P121" s="197">
        <v>0</v>
      </c>
      <c r="Q121" s="197">
        <v>0</v>
      </c>
      <c r="R121" s="197">
        <v>1</v>
      </c>
      <c r="S121" s="197">
        <v>0</v>
      </c>
      <c r="T121" s="197">
        <v>0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customFormat="1" spans="1:45">
      <c r="A122" s="4"/>
      <c r="B122" s="4"/>
      <c r="C122" s="213" t="s">
        <v>133</v>
      </c>
      <c r="D122" s="215" t="s">
        <v>266</v>
      </c>
      <c r="E122" s="216" t="s">
        <v>4</v>
      </c>
      <c r="F122" s="216" t="s">
        <v>4</v>
      </c>
      <c r="G122" s="216" t="s">
        <v>4</v>
      </c>
      <c r="H122" s="214" t="s">
        <v>4</v>
      </c>
      <c r="I122" s="216" t="s">
        <v>4</v>
      </c>
      <c r="J122" s="216" t="s">
        <v>4</v>
      </c>
      <c r="K122" s="216">
        <v>0</v>
      </c>
      <c r="L122" s="197">
        <v>0</v>
      </c>
      <c r="M122" s="197">
        <v>0</v>
      </c>
      <c r="N122" s="197">
        <v>1</v>
      </c>
      <c r="O122" s="197">
        <v>0</v>
      </c>
      <c r="P122" s="197">
        <v>0</v>
      </c>
      <c r="Q122" s="197">
        <v>0</v>
      </c>
      <c r="R122" s="197">
        <v>0</v>
      </c>
      <c r="S122" s="197">
        <v>2</v>
      </c>
      <c r="T122" s="197">
        <v>7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customFormat="1" spans="1:45">
      <c r="A123" s="4"/>
      <c r="B123" s="4"/>
      <c r="C123" s="213" t="s">
        <v>133</v>
      </c>
      <c r="D123" s="213" t="s">
        <v>177</v>
      </c>
      <c r="E123" s="216" t="s">
        <v>4</v>
      </c>
      <c r="F123" s="216" t="s">
        <v>4</v>
      </c>
      <c r="G123" s="216" t="s">
        <v>4</v>
      </c>
      <c r="H123" s="216" t="s">
        <v>4</v>
      </c>
      <c r="I123" s="216" t="s">
        <v>4</v>
      </c>
      <c r="J123" s="216" t="s">
        <v>4</v>
      </c>
      <c r="K123" s="216">
        <v>0</v>
      </c>
      <c r="L123" s="197">
        <v>1</v>
      </c>
      <c r="M123" s="197">
        <v>2</v>
      </c>
      <c r="N123" s="197">
        <v>2</v>
      </c>
      <c r="O123" s="197">
        <v>2</v>
      </c>
      <c r="P123" s="197">
        <v>2</v>
      </c>
      <c r="Q123" s="197">
        <v>0</v>
      </c>
      <c r="R123" s="197">
        <v>3</v>
      </c>
      <c r="S123" s="197">
        <v>4</v>
      </c>
      <c r="T123" s="197">
        <v>23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customFormat="1" spans="1:45">
      <c r="A124" s="4"/>
      <c r="B124" s="4"/>
      <c r="C124" s="218" t="s">
        <v>133</v>
      </c>
      <c r="D124" s="219" t="s">
        <v>253</v>
      </c>
      <c r="E124" s="214" t="s">
        <v>4</v>
      </c>
      <c r="F124" s="214" t="s">
        <v>4</v>
      </c>
      <c r="G124" s="214" t="s">
        <v>4</v>
      </c>
      <c r="H124" s="214" t="s">
        <v>4</v>
      </c>
      <c r="I124" s="214" t="s">
        <v>4</v>
      </c>
      <c r="J124" s="214" t="s">
        <v>4</v>
      </c>
      <c r="K124" s="214">
        <v>0</v>
      </c>
      <c r="L124" s="214">
        <v>0</v>
      </c>
      <c r="M124" s="214">
        <v>0</v>
      </c>
      <c r="N124" s="214">
        <v>0</v>
      </c>
      <c r="O124" s="214">
        <v>0</v>
      </c>
      <c r="P124" s="214">
        <v>0</v>
      </c>
      <c r="Q124" s="214">
        <v>4</v>
      </c>
      <c r="R124" s="214">
        <v>2</v>
      </c>
      <c r="S124" s="214">
        <v>0</v>
      </c>
      <c r="T124" s="197">
        <v>2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customFormat="1" spans="1:45">
      <c r="A125" s="4"/>
      <c r="B125" s="4"/>
      <c r="C125" s="213" t="s">
        <v>134</v>
      </c>
      <c r="D125" s="213" t="s">
        <v>178</v>
      </c>
      <c r="E125" s="214" t="s">
        <v>4</v>
      </c>
      <c r="F125" s="214" t="s">
        <v>4</v>
      </c>
      <c r="G125" s="214" t="s">
        <v>4</v>
      </c>
      <c r="H125" s="214" t="s">
        <v>4</v>
      </c>
      <c r="I125" s="214" t="s">
        <v>4</v>
      </c>
      <c r="J125" s="214" t="s">
        <v>4</v>
      </c>
      <c r="K125" s="214">
        <v>0</v>
      </c>
      <c r="L125" s="197">
        <v>0</v>
      </c>
      <c r="M125" s="197">
        <v>0</v>
      </c>
      <c r="N125" s="197">
        <v>0</v>
      </c>
      <c r="O125" s="197">
        <v>2</v>
      </c>
      <c r="P125" s="197">
        <v>2</v>
      </c>
      <c r="Q125" s="197">
        <v>0</v>
      </c>
      <c r="R125" s="197">
        <v>1</v>
      </c>
      <c r="S125" s="197">
        <v>0</v>
      </c>
      <c r="T125" s="197">
        <v>0</v>
      </c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customFormat="1" spans="1:45">
      <c r="A126" s="4"/>
      <c r="B126" s="4"/>
      <c r="C126" s="213" t="s">
        <v>134</v>
      </c>
      <c r="D126" s="213" t="s">
        <v>179</v>
      </c>
      <c r="E126" s="214" t="s">
        <v>4</v>
      </c>
      <c r="F126" s="214" t="s">
        <v>4</v>
      </c>
      <c r="G126" s="214" t="s">
        <v>4</v>
      </c>
      <c r="H126" s="214" t="s">
        <v>4</v>
      </c>
      <c r="I126" s="214" t="s">
        <v>4</v>
      </c>
      <c r="J126" s="214" t="s">
        <v>4</v>
      </c>
      <c r="K126" s="214">
        <v>0</v>
      </c>
      <c r="L126" s="197">
        <v>1</v>
      </c>
      <c r="M126" s="197">
        <v>1</v>
      </c>
      <c r="N126" s="197">
        <v>1</v>
      </c>
      <c r="O126" s="197">
        <v>1</v>
      </c>
      <c r="P126" s="197">
        <v>2</v>
      </c>
      <c r="Q126" s="197">
        <v>1</v>
      </c>
      <c r="R126" s="197">
        <v>2</v>
      </c>
      <c r="S126" s="197">
        <v>0</v>
      </c>
      <c r="T126" s="197">
        <v>9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customFormat="1" spans="1:45">
      <c r="A127" s="4"/>
      <c r="B127" s="4"/>
      <c r="C127" s="218" t="s">
        <v>123</v>
      </c>
      <c r="D127" s="219" t="s">
        <v>267</v>
      </c>
      <c r="E127" s="214" t="s">
        <v>4</v>
      </c>
      <c r="F127" s="214" t="s">
        <v>4</v>
      </c>
      <c r="G127" s="214" t="s">
        <v>4</v>
      </c>
      <c r="H127" s="214" t="s">
        <v>4</v>
      </c>
      <c r="I127" s="214" t="s">
        <v>4</v>
      </c>
      <c r="J127" s="214" t="s">
        <v>4</v>
      </c>
      <c r="K127" s="214">
        <v>0</v>
      </c>
      <c r="L127" s="214">
        <v>0</v>
      </c>
      <c r="M127" s="214">
        <v>0</v>
      </c>
      <c r="N127" s="214">
        <v>0</v>
      </c>
      <c r="O127" s="214">
        <v>0</v>
      </c>
      <c r="P127" s="214">
        <v>0</v>
      </c>
      <c r="Q127" s="214">
        <v>0</v>
      </c>
      <c r="R127" s="214">
        <v>1</v>
      </c>
      <c r="S127" s="214">
        <v>0</v>
      </c>
      <c r="T127" s="197">
        <v>0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20">
      <c r="A128" s="4"/>
      <c r="B128" s="4"/>
      <c r="C128" s="203" t="s">
        <v>16</v>
      </c>
      <c r="D128" s="221"/>
      <c r="E128" s="222" t="s">
        <v>4</v>
      </c>
      <c r="F128" s="222" t="s">
        <v>4</v>
      </c>
      <c r="G128" s="222" t="s">
        <v>4</v>
      </c>
      <c r="H128" s="222" t="s">
        <v>4</v>
      </c>
      <c r="I128" s="222" t="s">
        <v>4</v>
      </c>
      <c r="J128" s="222" t="s">
        <v>4</v>
      </c>
      <c r="K128" s="222">
        <f t="shared" ref="K128:Q128" si="8">SUM(K89:K126)</f>
        <v>3</v>
      </c>
      <c r="L128" s="222">
        <f t="shared" si="8"/>
        <v>7</v>
      </c>
      <c r="M128" s="222">
        <f t="shared" si="8"/>
        <v>18</v>
      </c>
      <c r="N128" s="222">
        <f t="shared" si="8"/>
        <v>21</v>
      </c>
      <c r="O128" s="222">
        <f t="shared" si="8"/>
        <v>20</v>
      </c>
      <c r="P128" s="222">
        <f t="shared" si="8"/>
        <v>28</v>
      </c>
      <c r="Q128" s="222">
        <f t="shared" si="8"/>
        <v>15</v>
      </c>
      <c r="R128" s="222">
        <f>SUM(R89:R127)</f>
        <v>30</v>
      </c>
      <c r="S128" s="222">
        <f>SUM(S89:S127)</f>
        <v>48</v>
      </c>
      <c r="T128" s="222">
        <f>SUM(T89:T127)</f>
        <v>131</v>
      </c>
    </row>
    <row r="129" spans="1:19">
      <c r="A129" s="4"/>
      <c r="B129" s="4"/>
      <c r="C129" s="3" t="s">
        <v>17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>
      <c r="A130" s="4"/>
      <c r="B130" s="4"/>
      <c r="C130" s="199" t="s">
        <v>18</v>
      </c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3"/>
      <c r="Q130" s="3"/>
      <c r="R130" s="3"/>
      <c r="S130" s="3"/>
    </row>
    <row r="131" spans="1:19">
      <c r="A131" s="4"/>
      <c r="B131" s="4"/>
      <c r="C131" s="200" t="s">
        <v>278</v>
      </c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3"/>
      <c r="Q131" s="3"/>
      <c r="R131" s="3"/>
      <c r="S131" s="3"/>
    </row>
    <row r="132" spans="1:19">
      <c r="A132" s="4"/>
      <c r="B132" s="4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3"/>
      <c r="Q132" s="3"/>
      <c r="R132" s="3"/>
      <c r="S132" s="3"/>
    </row>
    <row r="133" spans="1:19">
      <c r="A133" s="4"/>
      <c r="B133" s="4"/>
      <c r="C133" s="20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customFormat="1" spans="1:45">
      <c r="A134" s="4"/>
      <c r="B134" s="4"/>
      <c r="C134" s="208" t="s">
        <v>281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customFormat="1" spans="1:45">
      <c r="A135" s="4"/>
      <c r="B135" s="4"/>
      <c r="C135" s="198" t="s">
        <v>122</v>
      </c>
      <c r="D135" s="209" t="s">
        <v>140</v>
      </c>
      <c r="E135" s="210">
        <v>2006</v>
      </c>
      <c r="F135" s="193">
        <v>2007</v>
      </c>
      <c r="G135" s="193">
        <v>2008</v>
      </c>
      <c r="H135" s="193">
        <v>2009</v>
      </c>
      <c r="I135" s="193">
        <v>2010</v>
      </c>
      <c r="J135" s="193">
        <v>2011</v>
      </c>
      <c r="K135" s="193">
        <v>2012</v>
      </c>
      <c r="L135" s="193">
        <v>2013</v>
      </c>
      <c r="M135" s="193">
        <v>2014</v>
      </c>
      <c r="N135" s="193">
        <v>2015</v>
      </c>
      <c r="O135" s="193">
        <v>2016</v>
      </c>
      <c r="P135" s="193">
        <v>2017</v>
      </c>
      <c r="Q135" s="193">
        <v>2018</v>
      </c>
      <c r="R135" s="193">
        <v>2019</v>
      </c>
      <c r="S135" s="193">
        <v>2020</v>
      </c>
      <c r="T135" s="193">
        <v>2021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customFormat="1" spans="1:45">
      <c r="A136" s="4"/>
      <c r="B136" s="4"/>
      <c r="C136" s="194" t="str">
        <f t="shared" ref="C136:D151" si="9">C89</f>
        <v>FACALE</v>
      </c>
      <c r="D136" s="211" t="str">
        <f t="shared" si="9"/>
        <v>Artes Cênicas</v>
      </c>
      <c r="E136" s="225" t="str">
        <f t="shared" ref="E136:T136" si="10">IF(ISERROR(E89/E$128),"-",(E89/E$128))</f>
        <v>-</v>
      </c>
      <c r="F136" s="226" t="str">
        <f t="shared" si="10"/>
        <v>-</v>
      </c>
      <c r="G136" s="226" t="str">
        <f t="shared" si="10"/>
        <v>-</v>
      </c>
      <c r="H136" s="226" t="str">
        <f t="shared" si="10"/>
        <v>-</v>
      </c>
      <c r="I136" s="226" t="str">
        <f t="shared" si="10"/>
        <v>-</v>
      </c>
      <c r="J136" s="226" t="str">
        <f t="shared" si="10"/>
        <v>-</v>
      </c>
      <c r="K136" s="226">
        <f t="shared" si="10"/>
        <v>0.666666666666667</v>
      </c>
      <c r="L136" s="226">
        <f t="shared" si="10"/>
        <v>0.285714285714286</v>
      </c>
      <c r="M136" s="226">
        <f t="shared" si="10"/>
        <v>0.388888888888889</v>
      </c>
      <c r="N136" s="226">
        <f t="shared" si="10"/>
        <v>0.333333333333333</v>
      </c>
      <c r="O136" s="226">
        <f t="shared" si="10"/>
        <v>0.35</v>
      </c>
      <c r="P136" s="226">
        <f t="shared" si="10"/>
        <v>0.25</v>
      </c>
      <c r="Q136" s="226">
        <f t="shared" si="10"/>
        <v>0.0666666666666667</v>
      </c>
      <c r="R136" s="226">
        <f t="shared" si="10"/>
        <v>0.133333333333333</v>
      </c>
      <c r="S136" s="226">
        <f t="shared" si="10"/>
        <v>0.0833333333333333</v>
      </c>
      <c r="T136" s="226">
        <f t="shared" si="10"/>
        <v>0.221374045801527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customFormat="1" spans="1:45">
      <c r="A137" s="4"/>
      <c r="B137" s="4"/>
      <c r="C137" s="196" t="str">
        <f t="shared" si="9"/>
        <v>FACALE</v>
      </c>
      <c r="D137" s="213" t="str">
        <f t="shared" si="9"/>
        <v>Letras</v>
      </c>
      <c r="E137" s="227" t="str">
        <f t="shared" ref="E137:J149" si="11">IF(ISERROR(E90/E$128),"-",(E90/E$128))</f>
        <v>-</v>
      </c>
      <c r="F137" s="223" t="str">
        <f t="shared" si="11"/>
        <v>-</v>
      </c>
      <c r="G137" s="223" t="str">
        <f t="shared" si="11"/>
        <v>-</v>
      </c>
      <c r="H137" s="223" t="str">
        <f t="shared" si="11"/>
        <v>-</v>
      </c>
      <c r="I137" s="223" t="str">
        <f t="shared" si="11"/>
        <v>-</v>
      </c>
      <c r="J137" s="223" t="str">
        <f t="shared" si="11"/>
        <v>-</v>
      </c>
      <c r="K137" s="223">
        <f t="shared" ref="K137:K175" si="12">IF(ISERROR(K90/K$128),"-",(K90/K$128))</f>
        <v>0</v>
      </c>
      <c r="L137" s="223">
        <f t="shared" ref="L137:L175" si="13">IF(ISERROR(L90/L$128),"-",(L90/L$128))</f>
        <v>0</v>
      </c>
      <c r="M137" s="223">
        <f t="shared" ref="M137:M175" si="14">IF(ISERROR(M90/M$128),"-",(M90/M$128))</f>
        <v>0.0555555555555556</v>
      </c>
      <c r="N137" s="223">
        <f t="shared" ref="N137:N175" si="15">IF(ISERROR(N90/N$128),"-",(N90/N$128))</f>
        <v>0.0476190476190476</v>
      </c>
      <c r="O137" s="223">
        <f t="shared" ref="O137:O175" si="16">IF(ISERROR(O90/O$128),"-",(O90/O$128))</f>
        <v>0.05</v>
      </c>
      <c r="P137" s="223">
        <f t="shared" ref="P137:P175" si="17">IF(ISERROR(P90/P$128),"-",(P90/P$128))</f>
        <v>0.107142857142857</v>
      </c>
      <c r="Q137" s="223">
        <f t="shared" ref="Q137:Q176" si="18">IF(ISERROR(Q90/Q$128),"-",(Q90/Q$128))</f>
        <v>0.0666666666666667</v>
      </c>
      <c r="R137" s="223">
        <f t="shared" ref="R137:R176" si="19">IF(ISERROR(R90/R$128),"-",(R90/R$128))</f>
        <v>0.0333333333333333</v>
      </c>
      <c r="S137" s="223">
        <f t="shared" ref="S137:S176" si="20">IF(ISERROR(S90/S$128),"-",(S90/S$128))</f>
        <v>0.1875</v>
      </c>
      <c r="T137" s="223">
        <f t="shared" ref="T137:T176" si="21">IF(ISERROR(T90/T$128),"-",(T90/T$128))</f>
        <v>0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customFormat="1" spans="1:45">
      <c r="A138" s="4"/>
      <c r="B138" s="4"/>
      <c r="C138" s="196" t="str">
        <f t="shared" si="9"/>
        <v>FACE</v>
      </c>
      <c r="D138" s="213" t="str">
        <f t="shared" si="9"/>
        <v>Administração</v>
      </c>
      <c r="E138" s="227" t="str">
        <f t="shared" si="11"/>
        <v>-</v>
      </c>
      <c r="F138" s="223" t="str">
        <f t="shared" si="11"/>
        <v>-</v>
      </c>
      <c r="G138" s="223" t="str">
        <f t="shared" si="11"/>
        <v>-</v>
      </c>
      <c r="H138" s="223" t="str">
        <f t="shared" si="11"/>
        <v>-</v>
      </c>
      <c r="I138" s="223" t="str">
        <f t="shared" si="11"/>
        <v>-</v>
      </c>
      <c r="J138" s="223" t="str">
        <f t="shared" si="11"/>
        <v>-</v>
      </c>
      <c r="K138" s="223">
        <f t="shared" si="12"/>
        <v>0</v>
      </c>
      <c r="L138" s="223">
        <f t="shared" si="13"/>
        <v>0</v>
      </c>
      <c r="M138" s="223">
        <f t="shared" si="14"/>
        <v>0</v>
      </c>
      <c r="N138" s="223">
        <f t="shared" si="15"/>
        <v>0.0476190476190476</v>
      </c>
      <c r="O138" s="223">
        <f t="shared" si="16"/>
        <v>0</v>
      </c>
      <c r="P138" s="223">
        <f t="shared" si="17"/>
        <v>0.0357142857142857</v>
      </c>
      <c r="Q138" s="223">
        <f t="shared" si="18"/>
        <v>0.0666666666666667</v>
      </c>
      <c r="R138" s="223">
        <f t="shared" si="19"/>
        <v>0.0333333333333333</v>
      </c>
      <c r="S138" s="223">
        <f t="shared" si="20"/>
        <v>0</v>
      </c>
      <c r="T138" s="223">
        <f t="shared" si="21"/>
        <v>0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customFormat="1" spans="1:45">
      <c r="A139" s="4"/>
      <c r="B139" s="4"/>
      <c r="C139" s="196" t="str">
        <f t="shared" si="9"/>
        <v>FACE</v>
      </c>
      <c r="D139" s="213" t="str">
        <f t="shared" si="9"/>
        <v>Ciências Contábeis</v>
      </c>
      <c r="E139" s="227" t="str">
        <f t="shared" si="11"/>
        <v>-</v>
      </c>
      <c r="F139" s="223" t="str">
        <f t="shared" si="11"/>
        <v>-</v>
      </c>
      <c r="G139" s="223" t="str">
        <f t="shared" si="11"/>
        <v>-</v>
      </c>
      <c r="H139" s="223" t="str">
        <f t="shared" si="11"/>
        <v>-</v>
      </c>
      <c r="I139" s="223" t="str">
        <f t="shared" si="11"/>
        <v>-</v>
      </c>
      <c r="J139" s="223" t="str">
        <f t="shared" si="11"/>
        <v>-</v>
      </c>
      <c r="K139" s="223">
        <f t="shared" si="12"/>
        <v>0</v>
      </c>
      <c r="L139" s="223">
        <f t="shared" si="13"/>
        <v>0</v>
      </c>
      <c r="M139" s="223">
        <f t="shared" si="14"/>
        <v>0</v>
      </c>
      <c r="N139" s="223">
        <f t="shared" si="15"/>
        <v>0</v>
      </c>
      <c r="O139" s="223">
        <f t="shared" si="16"/>
        <v>0</v>
      </c>
      <c r="P139" s="223">
        <f t="shared" si="17"/>
        <v>0</v>
      </c>
      <c r="Q139" s="223">
        <f t="shared" si="18"/>
        <v>0</v>
      </c>
      <c r="R139" s="223">
        <f t="shared" si="19"/>
        <v>0</v>
      </c>
      <c r="S139" s="223">
        <f t="shared" si="20"/>
        <v>0</v>
      </c>
      <c r="T139" s="223">
        <f t="shared" si="21"/>
        <v>0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customFormat="1" spans="1:45">
      <c r="A140" s="4"/>
      <c r="B140" s="4"/>
      <c r="C140" s="196" t="str">
        <f t="shared" si="9"/>
        <v>FACE</v>
      </c>
      <c r="D140" s="213" t="str">
        <f t="shared" si="9"/>
        <v>Ciências Econômicas</v>
      </c>
      <c r="E140" s="227" t="str">
        <f t="shared" si="11"/>
        <v>-</v>
      </c>
      <c r="F140" s="223" t="str">
        <f t="shared" si="11"/>
        <v>-</v>
      </c>
      <c r="G140" s="223" t="str">
        <f t="shared" si="11"/>
        <v>-</v>
      </c>
      <c r="H140" s="223" t="str">
        <f t="shared" si="11"/>
        <v>-</v>
      </c>
      <c r="I140" s="223" t="str">
        <f t="shared" si="11"/>
        <v>-</v>
      </c>
      <c r="J140" s="223" t="str">
        <f t="shared" si="11"/>
        <v>-</v>
      </c>
      <c r="K140" s="223">
        <f t="shared" si="12"/>
        <v>0</v>
      </c>
      <c r="L140" s="223">
        <f t="shared" si="13"/>
        <v>0</v>
      </c>
      <c r="M140" s="223">
        <f t="shared" si="14"/>
        <v>0</v>
      </c>
      <c r="N140" s="223">
        <f t="shared" si="15"/>
        <v>0.0476190476190476</v>
      </c>
      <c r="O140" s="223">
        <f t="shared" si="16"/>
        <v>0</v>
      </c>
      <c r="P140" s="223">
        <f t="shared" si="17"/>
        <v>0</v>
      </c>
      <c r="Q140" s="223">
        <f t="shared" si="18"/>
        <v>0</v>
      </c>
      <c r="R140" s="223">
        <f t="shared" si="19"/>
        <v>0</v>
      </c>
      <c r="S140" s="223">
        <f t="shared" si="20"/>
        <v>0</v>
      </c>
      <c r="T140" s="223">
        <f t="shared" si="21"/>
        <v>0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customFormat="1" spans="1:45">
      <c r="A141" s="4"/>
      <c r="B141" s="4"/>
      <c r="C141" s="196" t="str">
        <f t="shared" si="9"/>
        <v>FACET</v>
      </c>
      <c r="D141" s="213" t="str">
        <f t="shared" si="9"/>
        <v>Engenharia de Computação</v>
      </c>
      <c r="E141" s="227" t="str">
        <f t="shared" si="11"/>
        <v>-</v>
      </c>
      <c r="F141" s="223" t="str">
        <f t="shared" si="11"/>
        <v>-</v>
      </c>
      <c r="G141" s="223" t="str">
        <f t="shared" si="11"/>
        <v>-</v>
      </c>
      <c r="H141" s="223" t="str">
        <f t="shared" si="11"/>
        <v>-</v>
      </c>
      <c r="I141" s="223" t="str">
        <f t="shared" si="11"/>
        <v>-</v>
      </c>
      <c r="J141" s="223" t="str">
        <f t="shared" si="11"/>
        <v>-</v>
      </c>
      <c r="K141" s="223">
        <f t="shared" si="12"/>
        <v>0</v>
      </c>
      <c r="L141" s="223">
        <f t="shared" si="13"/>
        <v>0</v>
      </c>
      <c r="M141" s="223">
        <f t="shared" si="14"/>
        <v>0</v>
      </c>
      <c r="N141" s="223">
        <f t="shared" si="15"/>
        <v>0</v>
      </c>
      <c r="O141" s="223">
        <f t="shared" si="16"/>
        <v>0</v>
      </c>
      <c r="P141" s="223">
        <f t="shared" si="17"/>
        <v>0</v>
      </c>
      <c r="Q141" s="223">
        <f t="shared" si="18"/>
        <v>0.0666666666666667</v>
      </c>
      <c r="R141" s="223">
        <f t="shared" si="19"/>
        <v>0.0333333333333333</v>
      </c>
      <c r="S141" s="223">
        <f t="shared" si="20"/>
        <v>0.1875</v>
      </c>
      <c r="T141" s="223">
        <f t="shared" si="21"/>
        <v>0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customFormat="1" spans="1:45">
      <c r="A142" s="4"/>
      <c r="B142" s="4"/>
      <c r="C142" s="196" t="str">
        <f t="shared" si="9"/>
        <v>FACET</v>
      </c>
      <c r="D142" s="213" t="str">
        <f t="shared" si="9"/>
        <v>Física</v>
      </c>
      <c r="E142" s="227" t="str">
        <f t="shared" si="11"/>
        <v>-</v>
      </c>
      <c r="F142" s="223" t="str">
        <f t="shared" si="11"/>
        <v>-</v>
      </c>
      <c r="G142" s="223" t="str">
        <f t="shared" si="11"/>
        <v>-</v>
      </c>
      <c r="H142" s="223" t="str">
        <f t="shared" si="11"/>
        <v>-</v>
      </c>
      <c r="I142" s="223" t="str">
        <f t="shared" si="11"/>
        <v>-</v>
      </c>
      <c r="J142" s="223" t="str">
        <f t="shared" si="11"/>
        <v>-</v>
      </c>
      <c r="K142" s="223">
        <f t="shared" si="12"/>
        <v>0</v>
      </c>
      <c r="L142" s="223">
        <f t="shared" si="13"/>
        <v>0</v>
      </c>
      <c r="M142" s="223">
        <f t="shared" si="14"/>
        <v>0</v>
      </c>
      <c r="N142" s="223">
        <f t="shared" si="15"/>
        <v>0</v>
      </c>
      <c r="O142" s="223">
        <f t="shared" si="16"/>
        <v>0</v>
      </c>
      <c r="P142" s="223">
        <f t="shared" si="17"/>
        <v>0</v>
      </c>
      <c r="Q142" s="223">
        <f t="shared" si="18"/>
        <v>0</v>
      </c>
      <c r="R142" s="223">
        <f t="shared" si="19"/>
        <v>0</v>
      </c>
      <c r="S142" s="223">
        <f t="shared" si="20"/>
        <v>0</v>
      </c>
      <c r="T142" s="223">
        <f t="shared" si="21"/>
        <v>0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customFormat="1" spans="1:45">
      <c r="A143" s="4"/>
      <c r="B143" s="4"/>
      <c r="C143" s="196" t="str">
        <f t="shared" si="9"/>
        <v>FACET</v>
      </c>
      <c r="D143" s="213" t="str">
        <f t="shared" si="9"/>
        <v>Matemática</v>
      </c>
      <c r="E143" s="227" t="str">
        <f t="shared" si="11"/>
        <v>-</v>
      </c>
      <c r="F143" s="223" t="str">
        <f t="shared" si="11"/>
        <v>-</v>
      </c>
      <c r="G143" s="223" t="str">
        <f t="shared" si="11"/>
        <v>-</v>
      </c>
      <c r="H143" s="223" t="str">
        <f t="shared" si="11"/>
        <v>-</v>
      </c>
      <c r="I143" s="223" t="str">
        <f t="shared" si="11"/>
        <v>-</v>
      </c>
      <c r="J143" s="223" t="str">
        <f t="shared" si="11"/>
        <v>-</v>
      </c>
      <c r="K143" s="223">
        <f t="shared" si="12"/>
        <v>0</v>
      </c>
      <c r="L143" s="223">
        <f t="shared" si="13"/>
        <v>0</v>
      </c>
      <c r="M143" s="223">
        <f t="shared" si="14"/>
        <v>0</v>
      </c>
      <c r="N143" s="223">
        <f t="shared" si="15"/>
        <v>0</v>
      </c>
      <c r="O143" s="223">
        <f t="shared" si="16"/>
        <v>0</v>
      </c>
      <c r="P143" s="223">
        <f t="shared" si="17"/>
        <v>0</v>
      </c>
      <c r="Q143" s="223">
        <f t="shared" si="18"/>
        <v>0</v>
      </c>
      <c r="R143" s="223">
        <f t="shared" si="19"/>
        <v>0</v>
      </c>
      <c r="S143" s="223">
        <f t="shared" si="20"/>
        <v>0</v>
      </c>
      <c r="T143" s="223">
        <f t="shared" si="21"/>
        <v>0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customFormat="1" spans="1:45">
      <c r="A144" s="4"/>
      <c r="B144" s="4"/>
      <c r="C144" s="196" t="str">
        <f t="shared" si="9"/>
        <v>FACET</v>
      </c>
      <c r="D144" s="213" t="str">
        <f t="shared" si="9"/>
        <v>Química</v>
      </c>
      <c r="E144" s="227" t="str">
        <f t="shared" si="11"/>
        <v>-</v>
      </c>
      <c r="F144" s="223" t="str">
        <f t="shared" si="11"/>
        <v>-</v>
      </c>
      <c r="G144" s="223" t="str">
        <f t="shared" si="11"/>
        <v>-</v>
      </c>
      <c r="H144" s="223" t="str">
        <f t="shared" si="11"/>
        <v>-</v>
      </c>
      <c r="I144" s="223" t="str">
        <f t="shared" si="11"/>
        <v>-</v>
      </c>
      <c r="J144" s="223" t="str">
        <f t="shared" si="11"/>
        <v>-</v>
      </c>
      <c r="K144" s="223">
        <f t="shared" si="12"/>
        <v>0</v>
      </c>
      <c r="L144" s="223">
        <f t="shared" si="13"/>
        <v>0</v>
      </c>
      <c r="M144" s="223">
        <f t="shared" si="14"/>
        <v>0.0555555555555556</v>
      </c>
      <c r="N144" s="223">
        <f t="shared" si="15"/>
        <v>0</v>
      </c>
      <c r="O144" s="223">
        <f t="shared" si="16"/>
        <v>0</v>
      </c>
      <c r="P144" s="223">
        <f t="shared" si="17"/>
        <v>0</v>
      </c>
      <c r="Q144" s="223">
        <f t="shared" si="18"/>
        <v>0</v>
      </c>
      <c r="R144" s="223">
        <f t="shared" si="19"/>
        <v>0</v>
      </c>
      <c r="S144" s="223">
        <f t="shared" si="20"/>
        <v>0</v>
      </c>
      <c r="T144" s="223">
        <f t="shared" si="21"/>
        <v>0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customFormat="1" spans="1:45">
      <c r="A145" s="4"/>
      <c r="B145" s="4"/>
      <c r="C145" s="196" t="str">
        <f t="shared" si="9"/>
        <v>FACET</v>
      </c>
      <c r="D145" s="213" t="str">
        <f t="shared" si="9"/>
        <v>Sistemas de Informação</v>
      </c>
      <c r="E145" s="227" t="str">
        <f t="shared" si="11"/>
        <v>-</v>
      </c>
      <c r="F145" s="223" t="str">
        <f t="shared" si="11"/>
        <v>-</v>
      </c>
      <c r="G145" s="223" t="str">
        <f t="shared" si="11"/>
        <v>-</v>
      </c>
      <c r="H145" s="223" t="str">
        <f t="shared" si="11"/>
        <v>-</v>
      </c>
      <c r="I145" s="223" t="str">
        <f t="shared" si="11"/>
        <v>-</v>
      </c>
      <c r="J145" s="223" t="str">
        <f t="shared" si="11"/>
        <v>-</v>
      </c>
      <c r="K145" s="223">
        <f t="shared" si="12"/>
        <v>0</v>
      </c>
      <c r="L145" s="223">
        <f t="shared" si="13"/>
        <v>0</v>
      </c>
      <c r="M145" s="223">
        <f t="shared" si="14"/>
        <v>0.0555555555555556</v>
      </c>
      <c r="N145" s="223">
        <f t="shared" si="15"/>
        <v>0</v>
      </c>
      <c r="O145" s="223">
        <f t="shared" si="16"/>
        <v>0</v>
      </c>
      <c r="P145" s="223">
        <f t="shared" si="17"/>
        <v>0.0357142857142857</v>
      </c>
      <c r="Q145" s="223">
        <f t="shared" si="18"/>
        <v>0</v>
      </c>
      <c r="R145" s="223">
        <f t="shared" si="19"/>
        <v>0</v>
      </c>
      <c r="S145" s="223">
        <f t="shared" si="20"/>
        <v>0</v>
      </c>
      <c r="T145" s="223">
        <f t="shared" si="21"/>
        <v>0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customFormat="1" spans="1:45">
      <c r="A146" s="4"/>
      <c r="B146" s="4"/>
      <c r="C146" s="196" t="str">
        <f t="shared" si="9"/>
        <v>FADIR</v>
      </c>
      <c r="D146" s="213" t="str">
        <f t="shared" si="9"/>
        <v>Direito</v>
      </c>
      <c r="E146" s="227" t="str">
        <f t="shared" si="11"/>
        <v>-</v>
      </c>
      <c r="F146" s="223" t="str">
        <f t="shared" si="11"/>
        <v>-</v>
      </c>
      <c r="G146" s="223" t="str">
        <f t="shared" si="11"/>
        <v>-</v>
      </c>
      <c r="H146" s="223" t="str">
        <f t="shared" si="11"/>
        <v>-</v>
      </c>
      <c r="I146" s="223" t="str">
        <f t="shared" si="11"/>
        <v>-</v>
      </c>
      <c r="J146" s="223" t="str">
        <f t="shared" si="11"/>
        <v>-</v>
      </c>
      <c r="K146" s="223">
        <f t="shared" si="12"/>
        <v>0</v>
      </c>
      <c r="L146" s="223">
        <f t="shared" si="13"/>
        <v>0</v>
      </c>
      <c r="M146" s="223">
        <f t="shared" si="14"/>
        <v>0</v>
      </c>
      <c r="N146" s="223">
        <f t="shared" si="15"/>
        <v>0</v>
      </c>
      <c r="O146" s="223">
        <f t="shared" si="16"/>
        <v>0</v>
      </c>
      <c r="P146" s="223">
        <f t="shared" si="17"/>
        <v>0.0357142857142857</v>
      </c>
      <c r="Q146" s="223">
        <f t="shared" si="18"/>
        <v>0</v>
      </c>
      <c r="R146" s="223">
        <f t="shared" si="19"/>
        <v>0.0333333333333333</v>
      </c>
      <c r="S146" s="223">
        <f t="shared" si="20"/>
        <v>0.1875</v>
      </c>
      <c r="T146" s="223">
        <f t="shared" si="21"/>
        <v>0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customFormat="1" spans="1:45">
      <c r="A147" s="4"/>
      <c r="B147" s="4"/>
      <c r="C147" s="196" t="str">
        <f t="shared" si="9"/>
        <v>FADIR</v>
      </c>
      <c r="D147" s="213" t="str">
        <f t="shared" si="9"/>
        <v>Relações Internacionais</v>
      </c>
      <c r="E147" s="227" t="str">
        <f t="shared" si="11"/>
        <v>-</v>
      </c>
      <c r="F147" s="223" t="str">
        <f t="shared" si="11"/>
        <v>-</v>
      </c>
      <c r="G147" s="223" t="str">
        <f t="shared" si="11"/>
        <v>-</v>
      </c>
      <c r="H147" s="223" t="str">
        <f t="shared" si="11"/>
        <v>-</v>
      </c>
      <c r="I147" s="223" t="str">
        <f t="shared" si="11"/>
        <v>-</v>
      </c>
      <c r="J147" s="223" t="str">
        <f t="shared" si="11"/>
        <v>-</v>
      </c>
      <c r="K147" s="223">
        <f t="shared" si="12"/>
        <v>0</v>
      </c>
      <c r="L147" s="223">
        <f t="shared" si="13"/>
        <v>0</v>
      </c>
      <c r="M147" s="223">
        <f t="shared" si="14"/>
        <v>0</v>
      </c>
      <c r="N147" s="223">
        <f t="shared" si="15"/>
        <v>0</v>
      </c>
      <c r="O147" s="223">
        <f t="shared" si="16"/>
        <v>0</v>
      </c>
      <c r="P147" s="223">
        <f t="shared" si="17"/>
        <v>0</v>
      </c>
      <c r="Q147" s="223">
        <f t="shared" si="18"/>
        <v>0</v>
      </c>
      <c r="R147" s="223">
        <f t="shared" si="19"/>
        <v>0</v>
      </c>
      <c r="S147" s="223">
        <f t="shared" si="20"/>
        <v>0</v>
      </c>
      <c r="T147" s="223">
        <f t="shared" si="21"/>
        <v>0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customFormat="1" spans="1:45">
      <c r="A148" s="4"/>
      <c r="B148" s="4"/>
      <c r="C148" s="196" t="str">
        <f t="shared" si="9"/>
        <v>FAED</v>
      </c>
      <c r="D148" s="213" t="str">
        <f t="shared" si="9"/>
        <v>Educação Física</v>
      </c>
      <c r="E148" s="228" t="str">
        <f t="shared" si="11"/>
        <v>-</v>
      </c>
      <c r="F148" s="229" t="str">
        <f t="shared" si="11"/>
        <v>-</v>
      </c>
      <c r="G148" s="229" t="str">
        <f t="shared" si="11"/>
        <v>-</v>
      </c>
      <c r="H148" s="229" t="str">
        <f t="shared" si="11"/>
        <v>-</v>
      </c>
      <c r="I148" s="229" t="str">
        <f t="shared" si="11"/>
        <v>-</v>
      </c>
      <c r="J148" s="229" t="str">
        <f t="shared" si="11"/>
        <v>-</v>
      </c>
      <c r="K148" s="223">
        <f t="shared" si="12"/>
        <v>0</v>
      </c>
      <c r="L148" s="223">
        <f t="shared" si="13"/>
        <v>0</v>
      </c>
      <c r="M148" s="223">
        <f t="shared" si="14"/>
        <v>0.0555555555555556</v>
      </c>
      <c r="N148" s="223">
        <f t="shared" si="15"/>
        <v>0.0476190476190476</v>
      </c>
      <c r="O148" s="223">
        <f t="shared" si="16"/>
        <v>0</v>
      </c>
      <c r="P148" s="223">
        <f t="shared" si="17"/>
        <v>0.0714285714285714</v>
      </c>
      <c r="Q148" s="223">
        <f t="shared" si="18"/>
        <v>0</v>
      </c>
      <c r="R148" s="223">
        <f t="shared" si="19"/>
        <v>0</v>
      </c>
      <c r="S148" s="223">
        <f t="shared" si="20"/>
        <v>0.1875</v>
      </c>
      <c r="T148" s="223">
        <f t="shared" si="21"/>
        <v>0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customFormat="1" spans="1:45">
      <c r="A149" s="4"/>
      <c r="B149" s="4"/>
      <c r="C149" s="196" t="str">
        <f t="shared" si="9"/>
        <v>FAED</v>
      </c>
      <c r="D149" s="213" t="str">
        <f t="shared" si="9"/>
        <v>Pedagogia</v>
      </c>
      <c r="E149" s="228" t="str">
        <f t="shared" si="11"/>
        <v>-</v>
      </c>
      <c r="F149" s="229" t="str">
        <f t="shared" si="11"/>
        <v>-</v>
      </c>
      <c r="G149" s="229" t="str">
        <f t="shared" si="11"/>
        <v>-</v>
      </c>
      <c r="H149" s="229" t="str">
        <f t="shared" si="11"/>
        <v>-</v>
      </c>
      <c r="I149" s="229" t="str">
        <f t="shared" si="11"/>
        <v>-</v>
      </c>
      <c r="J149" s="229" t="str">
        <f t="shared" si="11"/>
        <v>-</v>
      </c>
      <c r="K149" s="223">
        <f t="shared" si="12"/>
        <v>0</v>
      </c>
      <c r="L149" s="223">
        <f t="shared" si="13"/>
        <v>0</v>
      </c>
      <c r="M149" s="223">
        <f t="shared" si="14"/>
        <v>0</v>
      </c>
      <c r="N149" s="223">
        <f t="shared" si="15"/>
        <v>0</v>
      </c>
      <c r="O149" s="223">
        <f t="shared" si="16"/>
        <v>0</v>
      </c>
      <c r="P149" s="223">
        <f t="shared" si="17"/>
        <v>0.0357142857142857</v>
      </c>
      <c r="Q149" s="223">
        <f t="shared" si="18"/>
        <v>0.133333333333333</v>
      </c>
      <c r="R149" s="223">
        <f t="shared" si="19"/>
        <v>0.0666666666666667</v>
      </c>
      <c r="S149" s="223">
        <f t="shared" si="20"/>
        <v>0</v>
      </c>
      <c r="T149" s="223">
        <f t="shared" si="21"/>
        <v>0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customFormat="1" spans="1:45">
      <c r="A150" s="4"/>
      <c r="B150" s="4"/>
      <c r="C150" s="196" t="str">
        <f t="shared" si="9"/>
        <v>FAEN</v>
      </c>
      <c r="D150" s="213" t="str">
        <f t="shared" si="9"/>
        <v>Engenharia Civil</v>
      </c>
      <c r="E150" s="228" t="s">
        <v>4</v>
      </c>
      <c r="F150" s="229" t="s">
        <v>4</v>
      </c>
      <c r="G150" s="229" t="s">
        <v>4</v>
      </c>
      <c r="H150" s="229" t="s">
        <v>4</v>
      </c>
      <c r="I150" s="229" t="s">
        <v>4</v>
      </c>
      <c r="J150" s="229" t="s">
        <v>4</v>
      </c>
      <c r="K150" s="223">
        <f t="shared" si="12"/>
        <v>0</v>
      </c>
      <c r="L150" s="223">
        <f t="shared" si="13"/>
        <v>0</v>
      </c>
      <c r="M150" s="223">
        <f t="shared" si="14"/>
        <v>0</v>
      </c>
      <c r="N150" s="223">
        <f t="shared" si="15"/>
        <v>0</v>
      </c>
      <c r="O150" s="223">
        <f t="shared" si="16"/>
        <v>0</v>
      </c>
      <c r="P150" s="223">
        <f t="shared" si="17"/>
        <v>0</v>
      </c>
      <c r="Q150" s="223">
        <f t="shared" si="18"/>
        <v>0</v>
      </c>
      <c r="R150" s="223">
        <f t="shared" si="19"/>
        <v>0.1</v>
      </c>
      <c r="S150" s="223">
        <f t="shared" si="20"/>
        <v>0</v>
      </c>
      <c r="T150" s="223">
        <f t="shared" si="21"/>
        <v>0.0687022900763359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customFormat="1" spans="1:45">
      <c r="A151" s="4"/>
      <c r="B151" s="4"/>
      <c r="C151" s="196" t="str">
        <f t="shared" si="9"/>
        <v>FAEN</v>
      </c>
      <c r="D151" s="213" t="str">
        <f t="shared" si="9"/>
        <v>Engenharia de Alimentos</v>
      </c>
      <c r="E151" s="228" t="s">
        <v>4</v>
      </c>
      <c r="F151" s="229" t="s">
        <v>4</v>
      </c>
      <c r="G151" s="229" t="s">
        <v>4</v>
      </c>
      <c r="H151" s="229" t="s">
        <v>4</v>
      </c>
      <c r="I151" s="229" t="s">
        <v>4</v>
      </c>
      <c r="J151" s="229" t="s">
        <v>4</v>
      </c>
      <c r="K151" s="223">
        <f t="shared" si="12"/>
        <v>0</v>
      </c>
      <c r="L151" s="223">
        <f t="shared" si="13"/>
        <v>0.142857142857143</v>
      </c>
      <c r="M151" s="223">
        <f t="shared" si="14"/>
        <v>0</v>
      </c>
      <c r="N151" s="223">
        <f t="shared" si="15"/>
        <v>0</v>
      </c>
      <c r="O151" s="223">
        <f t="shared" si="16"/>
        <v>0</v>
      </c>
      <c r="P151" s="223">
        <f t="shared" si="17"/>
        <v>0</v>
      </c>
      <c r="Q151" s="223">
        <f t="shared" si="18"/>
        <v>0</v>
      </c>
      <c r="R151" s="223">
        <f t="shared" si="19"/>
        <v>0</v>
      </c>
      <c r="S151" s="223">
        <f t="shared" si="20"/>
        <v>0</v>
      </c>
      <c r="T151" s="223">
        <f t="shared" si="21"/>
        <v>0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customFormat="1" spans="1:45">
      <c r="A152" s="4"/>
      <c r="B152" s="4"/>
      <c r="C152" s="196" t="str">
        <f>C105</f>
        <v>FAEN</v>
      </c>
      <c r="D152" s="213" t="s">
        <v>166</v>
      </c>
      <c r="E152" s="228"/>
      <c r="F152" s="229"/>
      <c r="G152" s="229"/>
      <c r="H152" s="229"/>
      <c r="I152" s="229"/>
      <c r="J152" s="229"/>
      <c r="K152" s="223">
        <f t="shared" si="12"/>
        <v>0</v>
      </c>
      <c r="L152" s="223">
        <f t="shared" si="13"/>
        <v>0</v>
      </c>
      <c r="M152" s="223">
        <f t="shared" si="14"/>
        <v>0.0555555555555556</v>
      </c>
      <c r="N152" s="223">
        <f t="shared" si="15"/>
        <v>0.142857142857143</v>
      </c>
      <c r="O152" s="223">
        <f t="shared" si="16"/>
        <v>0.2</v>
      </c>
      <c r="P152" s="223">
        <f t="shared" si="17"/>
        <v>0.0714285714285714</v>
      </c>
      <c r="Q152" s="223">
        <f t="shared" si="18"/>
        <v>0</v>
      </c>
      <c r="R152" s="223">
        <f t="shared" si="19"/>
        <v>0</v>
      </c>
      <c r="S152" s="223">
        <f t="shared" si="20"/>
        <v>0</v>
      </c>
      <c r="T152" s="223">
        <f t="shared" si="21"/>
        <v>0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customFormat="1" spans="1:45">
      <c r="A153" s="4"/>
      <c r="B153" s="4"/>
      <c r="C153" s="196" t="str">
        <f>C106</f>
        <v>FAEN</v>
      </c>
      <c r="D153" s="213" t="str">
        <f>D106</f>
        <v>Engenharia de Produção</v>
      </c>
      <c r="E153" s="228" t="s">
        <v>4</v>
      </c>
      <c r="F153" s="229" t="s">
        <v>4</v>
      </c>
      <c r="G153" s="229" t="s">
        <v>4</v>
      </c>
      <c r="H153" s="229" t="s">
        <v>4</v>
      </c>
      <c r="I153" s="229" t="s">
        <v>4</v>
      </c>
      <c r="J153" s="229" t="s">
        <v>4</v>
      </c>
      <c r="K153" s="223">
        <f t="shared" si="12"/>
        <v>0</v>
      </c>
      <c r="L153" s="223">
        <f t="shared" si="13"/>
        <v>0</v>
      </c>
      <c r="M153" s="223">
        <f t="shared" si="14"/>
        <v>0</v>
      </c>
      <c r="N153" s="223">
        <f t="shared" si="15"/>
        <v>0</v>
      </c>
      <c r="O153" s="223">
        <f t="shared" si="16"/>
        <v>0</v>
      </c>
      <c r="P153" s="223">
        <f t="shared" si="17"/>
        <v>0.0357142857142857</v>
      </c>
      <c r="Q153" s="223">
        <f t="shared" si="18"/>
        <v>0</v>
      </c>
      <c r="R153" s="223">
        <f t="shared" si="19"/>
        <v>0</v>
      </c>
      <c r="S153" s="223">
        <f t="shared" si="20"/>
        <v>0</v>
      </c>
      <c r="T153" s="223">
        <f t="shared" si="21"/>
        <v>0.0687022900763359</v>
      </c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customFormat="1" spans="1:45">
      <c r="A154" s="4"/>
      <c r="B154" s="4"/>
      <c r="C154" s="196" t="str">
        <f>C107</f>
        <v>FAEN</v>
      </c>
      <c r="D154" s="213" t="str">
        <f>D107</f>
        <v>Engenharia Mecânica</v>
      </c>
      <c r="E154" s="228" t="s">
        <v>4</v>
      </c>
      <c r="F154" s="228" t="s">
        <v>4</v>
      </c>
      <c r="G154" s="228" t="s">
        <v>4</v>
      </c>
      <c r="H154" s="228" t="s">
        <v>4</v>
      </c>
      <c r="I154" s="228" t="s">
        <v>4</v>
      </c>
      <c r="J154" s="228" t="s">
        <v>4</v>
      </c>
      <c r="K154" s="223">
        <f t="shared" si="12"/>
        <v>0</v>
      </c>
      <c r="L154" s="223">
        <f t="shared" si="13"/>
        <v>0</v>
      </c>
      <c r="M154" s="223">
        <f t="shared" si="14"/>
        <v>0</v>
      </c>
      <c r="N154" s="223">
        <f t="shared" si="15"/>
        <v>0</v>
      </c>
      <c r="O154" s="223">
        <f t="shared" si="16"/>
        <v>0</v>
      </c>
      <c r="P154" s="223">
        <f t="shared" si="17"/>
        <v>0</v>
      </c>
      <c r="Q154" s="223">
        <f t="shared" si="18"/>
        <v>0</v>
      </c>
      <c r="R154" s="223">
        <f t="shared" si="19"/>
        <v>0</v>
      </c>
      <c r="S154" s="223">
        <f t="shared" si="20"/>
        <v>0</v>
      </c>
      <c r="T154" s="223">
        <f t="shared" si="21"/>
        <v>0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customFormat="1" spans="1:45">
      <c r="A155" s="4"/>
      <c r="B155" s="4"/>
      <c r="C155" s="196" t="str">
        <f>C108</f>
        <v>FAIND</v>
      </c>
      <c r="D155" s="213" t="str">
        <f>D108</f>
        <v>Educação Do Campo</v>
      </c>
      <c r="E155" s="228" t="s">
        <v>4</v>
      </c>
      <c r="F155" s="228" t="s">
        <v>4</v>
      </c>
      <c r="G155" s="228" t="s">
        <v>4</v>
      </c>
      <c r="H155" s="228" t="s">
        <v>4</v>
      </c>
      <c r="I155" s="228" t="s">
        <v>4</v>
      </c>
      <c r="J155" s="228" t="s">
        <v>4</v>
      </c>
      <c r="K155" s="223">
        <f t="shared" si="12"/>
        <v>0</v>
      </c>
      <c r="L155" s="223">
        <f t="shared" si="13"/>
        <v>0</v>
      </c>
      <c r="M155" s="223">
        <f t="shared" si="14"/>
        <v>0</v>
      </c>
      <c r="N155" s="223">
        <f t="shared" si="15"/>
        <v>0</v>
      </c>
      <c r="O155" s="223">
        <f t="shared" si="16"/>
        <v>0</v>
      </c>
      <c r="P155" s="223">
        <f t="shared" si="17"/>
        <v>0</v>
      </c>
      <c r="Q155" s="223">
        <f t="shared" si="18"/>
        <v>0.0666666666666667</v>
      </c>
      <c r="R155" s="223">
        <f t="shared" si="19"/>
        <v>0.0333333333333333</v>
      </c>
      <c r="S155" s="223">
        <f t="shared" si="20"/>
        <v>0</v>
      </c>
      <c r="T155" s="223">
        <f t="shared" si="21"/>
        <v>0.0458015267175573</v>
      </c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customFormat="1" spans="1:45">
      <c r="A156" s="4"/>
      <c r="B156" s="4"/>
      <c r="C156" s="196" t="str">
        <f>C109</f>
        <v>FAIND</v>
      </c>
      <c r="D156" s="213" t="str">
        <f>D109</f>
        <v>Licenciatura Indígena</v>
      </c>
      <c r="E156" s="228" t="s">
        <v>4</v>
      </c>
      <c r="F156" s="228" t="s">
        <v>4</v>
      </c>
      <c r="G156" s="228" t="s">
        <v>4</v>
      </c>
      <c r="H156" s="228" t="s">
        <v>4</v>
      </c>
      <c r="I156" s="228" t="s">
        <v>4</v>
      </c>
      <c r="J156" s="228" t="s">
        <v>4</v>
      </c>
      <c r="K156" s="223">
        <f t="shared" si="12"/>
        <v>0</v>
      </c>
      <c r="L156" s="223">
        <f t="shared" si="13"/>
        <v>0</v>
      </c>
      <c r="M156" s="223">
        <f t="shared" si="14"/>
        <v>0</v>
      </c>
      <c r="N156" s="223">
        <f t="shared" si="15"/>
        <v>0</v>
      </c>
      <c r="O156" s="223">
        <f t="shared" si="16"/>
        <v>0</v>
      </c>
      <c r="P156" s="223">
        <f t="shared" si="17"/>
        <v>0</v>
      </c>
      <c r="Q156" s="223">
        <f t="shared" si="18"/>
        <v>0</v>
      </c>
      <c r="R156" s="223">
        <f t="shared" si="19"/>
        <v>0</v>
      </c>
      <c r="S156" s="223">
        <f t="shared" si="20"/>
        <v>0</v>
      </c>
      <c r="T156" s="223">
        <f t="shared" si="21"/>
        <v>0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customFormat="1" spans="1:45">
      <c r="A157" s="4"/>
      <c r="B157" s="4"/>
      <c r="C157" s="218" t="s">
        <v>130</v>
      </c>
      <c r="D157" s="219" t="s">
        <v>251</v>
      </c>
      <c r="E157" s="228" t="s">
        <v>4</v>
      </c>
      <c r="F157" s="228" t="s">
        <v>4</v>
      </c>
      <c r="G157" s="228" t="s">
        <v>4</v>
      </c>
      <c r="H157" s="228" t="s">
        <v>4</v>
      </c>
      <c r="I157" s="228" t="s">
        <v>4</v>
      </c>
      <c r="J157" s="228" t="s">
        <v>4</v>
      </c>
      <c r="K157" s="223">
        <f t="shared" si="12"/>
        <v>0</v>
      </c>
      <c r="L157" s="223">
        <f t="shared" si="13"/>
        <v>0</v>
      </c>
      <c r="M157" s="223">
        <f t="shared" si="14"/>
        <v>0</v>
      </c>
      <c r="N157" s="223">
        <f t="shared" si="15"/>
        <v>0</v>
      </c>
      <c r="O157" s="223">
        <f t="shared" si="16"/>
        <v>0</v>
      </c>
      <c r="P157" s="223">
        <f t="shared" si="17"/>
        <v>0</v>
      </c>
      <c r="Q157" s="223">
        <f t="shared" si="18"/>
        <v>0</v>
      </c>
      <c r="R157" s="223">
        <f t="shared" si="19"/>
        <v>0.0333333333333333</v>
      </c>
      <c r="S157" s="223">
        <f t="shared" si="20"/>
        <v>0</v>
      </c>
      <c r="T157" s="223">
        <f t="shared" si="21"/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customFormat="1" spans="1:45">
      <c r="A158" s="4"/>
      <c r="B158" s="4"/>
      <c r="C158" s="196" t="str">
        <f t="shared" ref="C158:C164" si="22">C111</f>
        <v>FCA</v>
      </c>
      <c r="D158" s="213" t="str">
        <f t="shared" ref="D158:D164" si="23">D111</f>
        <v>Agronomia</v>
      </c>
      <c r="E158" s="228" t="s">
        <v>4</v>
      </c>
      <c r="F158" s="228" t="s">
        <v>4</v>
      </c>
      <c r="G158" s="228" t="s">
        <v>4</v>
      </c>
      <c r="H158" s="228" t="s">
        <v>4</v>
      </c>
      <c r="I158" s="228" t="s">
        <v>4</v>
      </c>
      <c r="J158" s="228" t="s">
        <v>4</v>
      </c>
      <c r="K158" s="223">
        <f t="shared" si="12"/>
        <v>0</v>
      </c>
      <c r="L158" s="223">
        <f t="shared" si="13"/>
        <v>0</v>
      </c>
      <c r="M158" s="223">
        <f t="shared" si="14"/>
        <v>0</v>
      </c>
      <c r="N158" s="223">
        <f t="shared" si="15"/>
        <v>0</v>
      </c>
      <c r="O158" s="223">
        <f t="shared" si="16"/>
        <v>0</v>
      </c>
      <c r="P158" s="223">
        <f t="shared" si="17"/>
        <v>0.0357142857142857</v>
      </c>
      <c r="Q158" s="223">
        <f t="shared" si="18"/>
        <v>0.0666666666666667</v>
      </c>
      <c r="R158" s="223">
        <f t="shared" si="19"/>
        <v>0.0333333333333333</v>
      </c>
      <c r="S158" s="223">
        <f t="shared" si="20"/>
        <v>0</v>
      </c>
      <c r="T158" s="223">
        <f t="shared" si="21"/>
        <v>0.0687022900763359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customFormat="1" spans="1:45">
      <c r="A159" s="4"/>
      <c r="B159" s="4"/>
      <c r="C159" s="196" t="str">
        <f t="shared" si="22"/>
        <v>FCA</v>
      </c>
      <c r="D159" s="213" t="str">
        <f t="shared" si="23"/>
        <v>Engenharia Agrícola</v>
      </c>
      <c r="E159" s="228" t="s">
        <v>4</v>
      </c>
      <c r="F159" s="228" t="s">
        <v>4</v>
      </c>
      <c r="G159" s="228" t="s">
        <v>4</v>
      </c>
      <c r="H159" s="228" t="s">
        <v>4</v>
      </c>
      <c r="I159" s="228" t="s">
        <v>4</v>
      </c>
      <c r="J159" s="228" t="s">
        <v>4</v>
      </c>
      <c r="K159" s="223">
        <f t="shared" si="12"/>
        <v>0</v>
      </c>
      <c r="L159" s="223">
        <f t="shared" si="13"/>
        <v>0</v>
      </c>
      <c r="M159" s="223">
        <f t="shared" si="14"/>
        <v>0</v>
      </c>
      <c r="N159" s="223">
        <f t="shared" si="15"/>
        <v>0</v>
      </c>
      <c r="O159" s="223">
        <f t="shared" si="16"/>
        <v>0</v>
      </c>
      <c r="P159" s="223">
        <f t="shared" si="17"/>
        <v>0.0357142857142857</v>
      </c>
      <c r="Q159" s="223">
        <f t="shared" si="18"/>
        <v>0</v>
      </c>
      <c r="R159" s="223">
        <f t="shared" si="19"/>
        <v>0</v>
      </c>
      <c r="S159" s="223">
        <f t="shared" si="20"/>
        <v>0</v>
      </c>
      <c r="T159" s="223">
        <f t="shared" si="21"/>
        <v>0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customFormat="1" spans="1:45">
      <c r="A160" s="4"/>
      <c r="B160" s="4"/>
      <c r="C160" s="196" t="str">
        <f t="shared" si="22"/>
        <v>FCA</v>
      </c>
      <c r="D160" s="213" t="str">
        <f t="shared" si="23"/>
        <v>Engenharia de Aquicultura</v>
      </c>
      <c r="E160" s="228" t="s">
        <v>4</v>
      </c>
      <c r="F160" s="228" t="s">
        <v>4</v>
      </c>
      <c r="G160" s="228" t="s">
        <v>4</v>
      </c>
      <c r="H160" s="228" t="s">
        <v>4</v>
      </c>
      <c r="I160" s="228" t="s">
        <v>4</v>
      </c>
      <c r="J160" s="228" t="s">
        <v>4</v>
      </c>
      <c r="K160" s="223">
        <f t="shared" si="12"/>
        <v>0</v>
      </c>
      <c r="L160" s="223">
        <f t="shared" si="13"/>
        <v>0</v>
      </c>
      <c r="M160" s="223">
        <f t="shared" si="14"/>
        <v>0</v>
      </c>
      <c r="N160" s="223">
        <f t="shared" si="15"/>
        <v>0</v>
      </c>
      <c r="O160" s="223">
        <f t="shared" si="16"/>
        <v>0</v>
      </c>
      <c r="P160" s="223">
        <f t="shared" si="17"/>
        <v>0</v>
      </c>
      <c r="Q160" s="223">
        <f t="shared" si="18"/>
        <v>0</v>
      </c>
      <c r="R160" s="223">
        <f t="shared" si="19"/>
        <v>0.0333333333333333</v>
      </c>
      <c r="S160" s="223">
        <f t="shared" si="20"/>
        <v>0</v>
      </c>
      <c r="T160" s="223">
        <f t="shared" si="21"/>
        <v>0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customFormat="1" spans="1:45">
      <c r="A161" s="4"/>
      <c r="B161" s="4"/>
      <c r="C161" s="196" t="str">
        <f t="shared" si="22"/>
        <v>FCA</v>
      </c>
      <c r="D161" s="213" t="str">
        <f t="shared" si="23"/>
        <v>Zootecnia</v>
      </c>
      <c r="E161" s="228" t="s">
        <v>4</v>
      </c>
      <c r="F161" s="228" t="s">
        <v>4</v>
      </c>
      <c r="G161" s="228" t="s">
        <v>4</v>
      </c>
      <c r="H161" s="228" t="s">
        <v>4</v>
      </c>
      <c r="I161" s="228" t="s">
        <v>4</v>
      </c>
      <c r="J161" s="228" t="s">
        <v>4</v>
      </c>
      <c r="K161" s="223">
        <f t="shared" si="12"/>
        <v>0</v>
      </c>
      <c r="L161" s="223">
        <f t="shared" si="13"/>
        <v>0</v>
      </c>
      <c r="M161" s="223">
        <f t="shared" si="14"/>
        <v>0</v>
      </c>
      <c r="N161" s="223">
        <f t="shared" si="15"/>
        <v>0</v>
      </c>
      <c r="O161" s="223">
        <f t="shared" si="16"/>
        <v>0</v>
      </c>
      <c r="P161" s="223">
        <f t="shared" si="17"/>
        <v>0.0357142857142857</v>
      </c>
      <c r="Q161" s="223">
        <f t="shared" si="18"/>
        <v>0</v>
      </c>
      <c r="R161" s="223">
        <f t="shared" si="19"/>
        <v>0</v>
      </c>
      <c r="S161" s="223">
        <f t="shared" si="20"/>
        <v>0</v>
      </c>
      <c r="T161" s="223">
        <f t="shared" si="21"/>
        <v>0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customFormat="1" spans="1:45">
      <c r="A162" s="4"/>
      <c r="B162" s="4"/>
      <c r="C162" s="196" t="str">
        <f t="shared" si="22"/>
        <v>FCBA</v>
      </c>
      <c r="D162" s="213" t="str">
        <f t="shared" si="23"/>
        <v>Biotecnologia</v>
      </c>
      <c r="E162" s="228" t="s">
        <v>4</v>
      </c>
      <c r="F162" s="228" t="s">
        <v>4</v>
      </c>
      <c r="G162" s="228" t="s">
        <v>4</v>
      </c>
      <c r="H162" s="228" t="s">
        <v>4</v>
      </c>
      <c r="I162" s="228" t="s">
        <v>4</v>
      </c>
      <c r="J162" s="228" t="s">
        <v>4</v>
      </c>
      <c r="K162" s="223">
        <f t="shared" si="12"/>
        <v>0</v>
      </c>
      <c r="L162" s="223">
        <f t="shared" si="13"/>
        <v>0.142857142857143</v>
      </c>
      <c r="M162" s="223">
        <f t="shared" si="14"/>
        <v>0</v>
      </c>
      <c r="N162" s="223">
        <f t="shared" si="15"/>
        <v>0</v>
      </c>
      <c r="O162" s="223">
        <f t="shared" si="16"/>
        <v>0</v>
      </c>
      <c r="P162" s="223">
        <f t="shared" si="17"/>
        <v>0</v>
      </c>
      <c r="Q162" s="223">
        <f t="shared" si="18"/>
        <v>0</v>
      </c>
      <c r="R162" s="223">
        <f t="shared" si="19"/>
        <v>0</v>
      </c>
      <c r="S162" s="223">
        <f t="shared" si="20"/>
        <v>0</v>
      </c>
      <c r="T162" s="223">
        <f t="shared" si="21"/>
        <v>0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customFormat="1" spans="1:45">
      <c r="A163" s="4"/>
      <c r="B163" s="4"/>
      <c r="C163" s="196" t="str">
        <f t="shared" si="22"/>
        <v>FCBA</v>
      </c>
      <c r="D163" s="230" t="str">
        <f t="shared" si="23"/>
        <v>Ciências Biológicas</v>
      </c>
      <c r="E163" s="228" t="s">
        <v>4</v>
      </c>
      <c r="F163" s="228" t="s">
        <v>4</v>
      </c>
      <c r="G163" s="228" t="s">
        <v>4</v>
      </c>
      <c r="H163" s="228" t="s">
        <v>4</v>
      </c>
      <c r="I163" s="228" t="s">
        <v>4</v>
      </c>
      <c r="J163" s="228" t="s">
        <v>4</v>
      </c>
      <c r="K163" s="223">
        <f t="shared" si="12"/>
        <v>0</v>
      </c>
      <c r="L163" s="223">
        <f t="shared" si="13"/>
        <v>0</v>
      </c>
      <c r="M163" s="223">
        <f t="shared" si="14"/>
        <v>0</v>
      </c>
      <c r="N163" s="223">
        <f t="shared" si="15"/>
        <v>0</v>
      </c>
      <c r="O163" s="223">
        <f t="shared" si="16"/>
        <v>0</v>
      </c>
      <c r="P163" s="223">
        <f t="shared" si="17"/>
        <v>0</v>
      </c>
      <c r="Q163" s="223">
        <f t="shared" si="18"/>
        <v>0</v>
      </c>
      <c r="R163" s="223">
        <f t="shared" si="19"/>
        <v>0</v>
      </c>
      <c r="S163" s="223">
        <f t="shared" si="20"/>
        <v>0</v>
      </c>
      <c r="T163" s="223">
        <f t="shared" si="21"/>
        <v>0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customFormat="1" spans="1:45">
      <c r="A164" s="4"/>
      <c r="B164" s="4"/>
      <c r="C164" s="196" t="str">
        <f t="shared" si="22"/>
        <v>FCBA</v>
      </c>
      <c r="D164" s="213" t="str">
        <f t="shared" si="23"/>
        <v>Gestão Ambiental</v>
      </c>
      <c r="E164" s="228" t="s">
        <v>4</v>
      </c>
      <c r="F164" s="228" t="s">
        <v>4</v>
      </c>
      <c r="G164" s="228" t="s">
        <v>4</v>
      </c>
      <c r="H164" s="228" t="s">
        <v>4</v>
      </c>
      <c r="I164" s="228" t="s">
        <v>4</v>
      </c>
      <c r="J164" s="228" t="s">
        <v>4</v>
      </c>
      <c r="K164" s="223">
        <f t="shared" si="12"/>
        <v>0</v>
      </c>
      <c r="L164" s="223">
        <f t="shared" si="13"/>
        <v>0</v>
      </c>
      <c r="M164" s="223">
        <f t="shared" si="14"/>
        <v>0.0555555555555556</v>
      </c>
      <c r="N164" s="223">
        <f t="shared" si="15"/>
        <v>0</v>
      </c>
      <c r="O164" s="223">
        <f t="shared" si="16"/>
        <v>0.05</v>
      </c>
      <c r="P164" s="223">
        <f t="shared" si="17"/>
        <v>0</v>
      </c>
      <c r="Q164" s="223">
        <f t="shared" si="18"/>
        <v>0</v>
      </c>
      <c r="R164" s="223">
        <f t="shared" si="19"/>
        <v>0</v>
      </c>
      <c r="S164" s="223">
        <f t="shared" si="20"/>
        <v>0</v>
      </c>
      <c r="T164" s="223">
        <f t="shared" si="21"/>
        <v>0.0687022900763359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customFormat="1" ht="28.5" spans="1:45">
      <c r="A165" s="4"/>
      <c r="B165" s="4"/>
      <c r="C165" s="218" t="s">
        <v>132</v>
      </c>
      <c r="D165" s="219" t="s">
        <v>265</v>
      </c>
      <c r="E165" s="228" t="s">
        <v>4</v>
      </c>
      <c r="F165" s="228" t="s">
        <v>4</v>
      </c>
      <c r="G165" s="228" t="s">
        <v>4</v>
      </c>
      <c r="H165" s="228" t="s">
        <v>4</v>
      </c>
      <c r="I165" s="228" t="s">
        <v>4</v>
      </c>
      <c r="J165" s="228" t="s">
        <v>4</v>
      </c>
      <c r="K165" s="223">
        <f t="shared" si="12"/>
        <v>0</v>
      </c>
      <c r="L165" s="223">
        <f t="shared" si="13"/>
        <v>0</v>
      </c>
      <c r="M165" s="223">
        <f t="shared" si="14"/>
        <v>0</v>
      </c>
      <c r="N165" s="223">
        <f t="shared" si="15"/>
        <v>0</v>
      </c>
      <c r="O165" s="223">
        <f t="shared" si="16"/>
        <v>0</v>
      </c>
      <c r="P165" s="223">
        <f t="shared" si="17"/>
        <v>0</v>
      </c>
      <c r="Q165" s="223">
        <f t="shared" si="18"/>
        <v>0.0666666666666667</v>
      </c>
      <c r="R165" s="223">
        <f t="shared" si="19"/>
        <v>0</v>
      </c>
      <c r="S165" s="223">
        <f t="shared" si="20"/>
        <v>0</v>
      </c>
      <c r="T165" s="223">
        <f t="shared" si="21"/>
        <v>0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customFormat="1" spans="1:45">
      <c r="A166" s="4"/>
      <c r="B166" s="4"/>
      <c r="C166" s="196" t="str">
        <f>C119</f>
        <v>FCH</v>
      </c>
      <c r="D166" s="213" t="str">
        <f>D119</f>
        <v>Ciências Sociais</v>
      </c>
      <c r="E166" s="228" t="s">
        <v>4</v>
      </c>
      <c r="F166" s="228" t="s">
        <v>4</v>
      </c>
      <c r="G166" s="228" t="s">
        <v>4</v>
      </c>
      <c r="H166" s="228" t="s">
        <v>4</v>
      </c>
      <c r="I166" s="228" t="s">
        <v>4</v>
      </c>
      <c r="J166" s="228" t="s">
        <v>4</v>
      </c>
      <c r="K166" s="223">
        <f t="shared" si="12"/>
        <v>0.333333333333333</v>
      </c>
      <c r="L166" s="223">
        <f t="shared" si="13"/>
        <v>0</v>
      </c>
      <c r="M166" s="223">
        <f t="shared" si="14"/>
        <v>0.0555555555555556</v>
      </c>
      <c r="N166" s="223">
        <f t="shared" si="15"/>
        <v>0.0952380952380952</v>
      </c>
      <c r="O166" s="223">
        <f t="shared" si="16"/>
        <v>0.05</v>
      </c>
      <c r="P166" s="223">
        <f t="shared" si="17"/>
        <v>0</v>
      </c>
      <c r="Q166" s="223">
        <f t="shared" si="18"/>
        <v>0.0666666666666667</v>
      </c>
      <c r="R166" s="223">
        <f t="shared" si="19"/>
        <v>0.0666666666666667</v>
      </c>
      <c r="S166" s="223">
        <f t="shared" si="20"/>
        <v>0.0416666666666667</v>
      </c>
      <c r="T166" s="223">
        <f t="shared" si="21"/>
        <v>0.145038167938931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customFormat="1" spans="1:45">
      <c r="A167" s="4"/>
      <c r="B167" s="4"/>
      <c r="C167" s="196" t="str">
        <f>C120</f>
        <v>FCH</v>
      </c>
      <c r="D167" s="213" t="str">
        <f>D120</f>
        <v>Geografia</v>
      </c>
      <c r="E167" s="228" t="s">
        <v>4</v>
      </c>
      <c r="F167" s="228" t="s">
        <v>4</v>
      </c>
      <c r="G167" s="228" t="s">
        <v>4</v>
      </c>
      <c r="H167" s="228" t="s">
        <v>4</v>
      </c>
      <c r="I167" s="228" t="s">
        <v>4</v>
      </c>
      <c r="J167" s="228" t="s">
        <v>4</v>
      </c>
      <c r="K167" s="223">
        <f t="shared" si="12"/>
        <v>0</v>
      </c>
      <c r="L167" s="223">
        <f t="shared" si="13"/>
        <v>0.142857142857143</v>
      </c>
      <c r="M167" s="223">
        <f t="shared" si="14"/>
        <v>0</v>
      </c>
      <c r="N167" s="223">
        <f t="shared" si="15"/>
        <v>0.0476190476190476</v>
      </c>
      <c r="O167" s="223">
        <f t="shared" si="16"/>
        <v>0.05</v>
      </c>
      <c r="P167" s="223">
        <f t="shared" si="17"/>
        <v>0</v>
      </c>
      <c r="Q167" s="223">
        <f t="shared" si="18"/>
        <v>0</v>
      </c>
      <c r="R167" s="223">
        <f t="shared" si="19"/>
        <v>0.0333333333333333</v>
      </c>
      <c r="S167" s="223">
        <f t="shared" si="20"/>
        <v>0</v>
      </c>
      <c r="T167" s="223">
        <f t="shared" si="21"/>
        <v>0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customFormat="1" spans="1:45">
      <c r="A168" s="4"/>
      <c r="B168" s="4"/>
      <c r="C168" s="196" t="str">
        <f>C121</f>
        <v>FCH</v>
      </c>
      <c r="D168" s="213" t="str">
        <f>D121</f>
        <v>História</v>
      </c>
      <c r="E168" s="228" t="s">
        <v>4</v>
      </c>
      <c r="F168" s="228" t="s">
        <v>4</v>
      </c>
      <c r="G168" s="228" t="s">
        <v>4</v>
      </c>
      <c r="H168" s="228" t="s">
        <v>4</v>
      </c>
      <c r="I168" s="228" t="s">
        <v>4</v>
      </c>
      <c r="J168" s="228" t="s">
        <v>4</v>
      </c>
      <c r="K168" s="223">
        <f t="shared" si="12"/>
        <v>0</v>
      </c>
      <c r="L168" s="223">
        <f t="shared" si="13"/>
        <v>0</v>
      </c>
      <c r="M168" s="223">
        <f t="shared" si="14"/>
        <v>0.0555555555555556</v>
      </c>
      <c r="N168" s="223">
        <f t="shared" si="15"/>
        <v>0</v>
      </c>
      <c r="O168" s="223">
        <f t="shared" si="16"/>
        <v>0</v>
      </c>
      <c r="P168" s="223">
        <f t="shared" si="17"/>
        <v>0</v>
      </c>
      <c r="Q168" s="223">
        <f t="shared" si="18"/>
        <v>0</v>
      </c>
      <c r="R168" s="223">
        <f t="shared" si="19"/>
        <v>0.0333333333333333</v>
      </c>
      <c r="S168" s="223">
        <f t="shared" si="20"/>
        <v>0</v>
      </c>
      <c r="T168" s="223">
        <f t="shared" si="21"/>
        <v>0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customFormat="1" spans="1:45">
      <c r="A169" s="4"/>
      <c r="B169" s="4"/>
      <c r="C169" s="196" t="str">
        <f>C122</f>
        <v>FCH</v>
      </c>
      <c r="D169" s="213" t="str">
        <f>D122</f>
        <v>Antropologia (Mestrado)</v>
      </c>
      <c r="E169" s="228" t="s">
        <v>4</v>
      </c>
      <c r="F169" s="228" t="s">
        <v>4</v>
      </c>
      <c r="G169" s="228" t="s">
        <v>4</v>
      </c>
      <c r="H169" s="228" t="s">
        <v>4</v>
      </c>
      <c r="I169" s="228" t="s">
        <v>4</v>
      </c>
      <c r="J169" s="228" t="s">
        <v>4</v>
      </c>
      <c r="K169" s="223">
        <f t="shared" si="12"/>
        <v>0</v>
      </c>
      <c r="L169" s="223">
        <f t="shared" si="13"/>
        <v>0</v>
      </c>
      <c r="M169" s="223">
        <f t="shared" si="14"/>
        <v>0</v>
      </c>
      <c r="N169" s="223">
        <f t="shared" si="15"/>
        <v>0.0476190476190476</v>
      </c>
      <c r="O169" s="223">
        <f t="shared" si="16"/>
        <v>0</v>
      </c>
      <c r="P169" s="223">
        <f t="shared" si="17"/>
        <v>0</v>
      </c>
      <c r="Q169" s="223">
        <f t="shared" si="18"/>
        <v>0</v>
      </c>
      <c r="R169" s="223">
        <f t="shared" si="19"/>
        <v>0</v>
      </c>
      <c r="S169" s="223">
        <f t="shared" si="20"/>
        <v>0.0416666666666667</v>
      </c>
      <c r="T169" s="223">
        <f t="shared" si="21"/>
        <v>0.0534351145038168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customFormat="1" spans="1:45">
      <c r="A170" s="4"/>
      <c r="B170" s="4"/>
      <c r="C170" s="196" t="str">
        <f>C123</f>
        <v>FCH</v>
      </c>
      <c r="D170" s="213" t="str">
        <f>D123</f>
        <v>Psicologia</v>
      </c>
      <c r="E170" s="228" t="s">
        <v>4</v>
      </c>
      <c r="F170" s="228" t="s">
        <v>4</v>
      </c>
      <c r="G170" s="228" t="s">
        <v>4</v>
      </c>
      <c r="H170" s="228" t="s">
        <v>4</v>
      </c>
      <c r="I170" s="228" t="s">
        <v>4</v>
      </c>
      <c r="J170" s="228" t="s">
        <v>4</v>
      </c>
      <c r="K170" s="223">
        <f t="shared" si="12"/>
        <v>0</v>
      </c>
      <c r="L170" s="223">
        <f t="shared" si="13"/>
        <v>0.142857142857143</v>
      </c>
      <c r="M170" s="223">
        <f t="shared" si="14"/>
        <v>0.111111111111111</v>
      </c>
      <c r="N170" s="223">
        <f t="shared" si="15"/>
        <v>0.0952380952380952</v>
      </c>
      <c r="O170" s="223">
        <f t="shared" si="16"/>
        <v>0.1</v>
      </c>
      <c r="P170" s="223">
        <f t="shared" si="17"/>
        <v>0.0714285714285714</v>
      </c>
      <c r="Q170" s="223">
        <f t="shared" si="18"/>
        <v>0</v>
      </c>
      <c r="R170" s="223">
        <f t="shared" si="19"/>
        <v>0.1</v>
      </c>
      <c r="S170" s="223">
        <f t="shared" si="20"/>
        <v>0.0833333333333333</v>
      </c>
      <c r="T170" s="223">
        <f t="shared" si="21"/>
        <v>0.175572519083969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customFormat="1" spans="1:45">
      <c r="A171" s="4"/>
      <c r="B171" s="4"/>
      <c r="C171" s="218" t="s">
        <v>133</v>
      </c>
      <c r="D171" s="219" t="s">
        <v>253</v>
      </c>
      <c r="E171" s="228" t="s">
        <v>4</v>
      </c>
      <c r="F171" s="228" t="s">
        <v>4</v>
      </c>
      <c r="G171" s="228" t="s">
        <v>4</v>
      </c>
      <c r="H171" s="228" t="s">
        <v>4</v>
      </c>
      <c r="I171" s="228" t="s">
        <v>4</v>
      </c>
      <c r="J171" s="228" t="s">
        <v>4</v>
      </c>
      <c r="K171" s="223">
        <f t="shared" si="12"/>
        <v>0</v>
      </c>
      <c r="L171" s="223">
        <f t="shared" si="13"/>
        <v>0</v>
      </c>
      <c r="M171" s="223">
        <f t="shared" si="14"/>
        <v>0</v>
      </c>
      <c r="N171" s="223">
        <f t="shared" si="15"/>
        <v>0</v>
      </c>
      <c r="O171" s="223">
        <f t="shared" si="16"/>
        <v>0</v>
      </c>
      <c r="P171" s="223">
        <f t="shared" si="17"/>
        <v>0</v>
      </c>
      <c r="Q171" s="223">
        <f t="shared" si="18"/>
        <v>0.266666666666667</v>
      </c>
      <c r="R171" s="223">
        <f t="shared" si="19"/>
        <v>0.0666666666666667</v>
      </c>
      <c r="S171" s="223">
        <f t="shared" si="20"/>
        <v>0</v>
      </c>
      <c r="T171" s="223">
        <f t="shared" si="21"/>
        <v>0.0152671755725191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customFormat="1" spans="1:45">
      <c r="A172" s="4"/>
      <c r="B172" s="4"/>
      <c r="C172" s="196" t="str">
        <f>C125</f>
        <v>FCS</v>
      </c>
      <c r="D172" s="213" t="str">
        <f>D125</f>
        <v>Medicina</v>
      </c>
      <c r="E172" s="228" t="s">
        <v>4</v>
      </c>
      <c r="F172" s="228" t="s">
        <v>4</v>
      </c>
      <c r="G172" s="228" t="s">
        <v>4</v>
      </c>
      <c r="H172" s="228" t="s">
        <v>4</v>
      </c>
      <c r="I172" s="228" t="s">
        <v>4</v>
      </c>
      <c r="J172" s="228" t="s">
        <v>4</v>
      </c>
      <c r="K172" s="223">
        <f t="shared" si="12"/>
        <v>0</v>
      </c>
      <c r="L172" s="223">
        <f t="shared" si="13"/>
        <v>0</v>
      </c>
      <c r="M172" s="223">
        <f t="shared" si="14"/>
        <v>0</v>
      </c>
      <c r="N172" s="223">
        <f t="shared" si="15"/>
        <v>0</v>
      </c>
      <c r="O172" s="223">
        <f t="shared" si="16"/>
        <v>0.1</v>
      </c>
      <c r="P172" s="223">
        <f t="shared" si="17"/>
        <v>0.0714285714285714</v>
      </c>
      <c r="Q172" s="223">
        <f t="shared" si="18"/>
        <v>0</v>
      </c>
      <c r="R172" s="223">
        <f t="shared" si="19"/>
        <v>0.0333333333333333</v>
      </c>
      <c r="S172" s="223">
        <f t="shared" si="20"/>
        <v>0</v>
      </c>
      <c r="T172" s="223">
        <f t="shared" si="21"/>
        <v>0</v>
      </c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customFormat="1" spans="1:45">
      <c r="A173" s="4"/>
      <c r="B173" s="4"/>
      <c r="C173" s="196" t="str">
        <f>C126</f>
        <v>FCS</v>
      </c>
      <c r="D173" s="213" t="str">
        <f>D126</f>
        <v>Nutrição</v>
      </c>
      <c r="E173" s="228" t="s">
        <v>4</v>
      </c>
      <c r="F173" s="228" t="s">
        <v>4</v>
      </c>
      <c r="G173" s="228" t="s">
        <v>4</v>
      </c>
      <c r="H173" s="228" t="s">
        <v>4</v>
      </c>
      <c r="I173" s="228" t="s">
        <v>4</v>
      </c>
      <c r="J173" s="228" t="s">
        <v>4</v>
      </c>
      <c r="K173" s="223">
        <f t="shared" si="12"/>
        <v>0</v>
      </c>
      <c r="L173" s="223">
        <f t="shared" si="13"/>
        <v>0.142857142857143</v>
      </c>
      <c r="M173" s="223">
        <f t="shared" si="14"/>
        <v>0.0555555555555556</v>
      </c>
      <c r="N173" s="223">
        <f t="shared" si="15"/>
        <v>0.0476190476190476</v>
      </c>
      <c r="O173" s="223">
        <f t="shared" si="16"/>
        <v>0.05</v>
      </c>
      <c r="P173" s="223">
        <f t="shared" si="17"/>
        <v>0.0714285714285714</v>
      </c>
      <c r="Q173" s="223">
        <f t="shared" si="18"/>
        <v>0.0666666666666667</v>
      </c>
      <c r="R173" s="223">
        <f t="shared" si="19"/>
        <v>0.0666666666666667</v>
      </c>
      <c r="S173" s="223">
        <f t="shared" si="20"/>
        <v>0</v>
      </c>
      <c r="T173" s="223">
        <f t="shared" si="21"/>
        <v>0.0687022900763359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customFormat="1" spans="1:45">
      <c r="A174" s="4"/>
      <c r="B174" s="4"/>
      <c r="C174" s="231" t="s">
        <v>123</v>
      </c>
      <c r="D174" s="213" t="s">
        <v>267</v>
      </c>
      <c r="E174" s="228" t="s">
        <v>4</v>
      </c>
      <c r="F174" s="228" t="s">
        <v>4</v>
      </c>
      <c r="G174" s="228" t="s">
        <v>4</v>
      </c>
      <c r="H174" s="228" t="s">
        <v>4</v>
      </c>
      <c r="I174" s="228" t="s">
        <v>4</v>
      </c>
      <c r="J174" s="228" t="s">
        <v>4</v>
      </c>
      <c r="K174" s="223">
        <f t="shared" si="12"/>
        <v>0</v>
      </c>
      <c r="L174" s="223">
        <f t="shared" si="13"/>
        <v>0</v>
      </c>
      <c r="M174" s="223">
        <f t="shared" si="14"/>
        <v>0</v>
      </c>
      <c r="N174" s="223">
        <f t="shared" si="15"/>
        <v>0</v>
      </c>
      <c r="O174" s="223">
        <f t="shared" si="16"/>
        <v>0</v>
      </c>
      <c r="P174" s="223">
        <f t="shared" si="17"/>
        <v>0</v>
      </c>
      <c r="Q174" s="223">
        <f t="shared" si="18"/>
        <v>0</v>
      </c>
      <c r="R174" s="223">
        <f t="shared" si="19"/>
        <v>0.0333333333333333</v>
      </c>
      <c r="S174" s="223">
        <f t="shared" si="20"/>
        <v>0</v>
      </c>
      <c r="T174" s="223">
        <f t="shared" si="21"/>
        <v>0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customFormat="1" spans="1:45">
      <c r="A175" s="4"/>
      <c r="B175" s="4"/>
      <c r="C175" s="232" t="s">
        <v>16</v>
      </c>
      <c r="D175" s="233"/>
      <c r="E175" s="234" t="str">
        <f t="shared" ref="E175:J175" si="24">IF(ISERROR(E128/E$128),"-",(E128/E$128))</f>
        <v>-</v>
      </c>
      <c r="F175" s="222" t="str">
        <f t="shared" si="24"/>
        <v>-</v>
      </c>
      <c r="G175" s="222" t="str">
        <f t="shared" si="24"/>
        <v>-</v>
      </c>
      <c r="H175" s="222" t="str">
        <f t="shared" si="24"/>
        <v>-</v>
      </c>
      <c r="I175" s="222" t="str">
        <f t="shared" si="24"/>
        <v>-</v>
      </c>
      <c r="J175" s="222" t="str">
        <f t="shared" si="24"/>
        <v>-</v>
      </c>
      <c r="K175" s="237">
        <f t="shared" ref="K175:P175" si="25">IF(ISERROR(K128/K$128),"-",(K128/K$128))</f>
        <v>1</v>
      </c>
      <c r="L175" s="237">
        <f t="shared" si="25"/>
        <v>1</v>
      </c>
      <c r="M175" s="237">
        <f t="shared" si="25"/>
        <v>1</v>
      </c>
      <c r="N175" s="237">
        <f t="shared" si="25"/>
        <v>1</v>
      </c>
      <c r="O175" s="237">
        <f t="shared" si="25"/>
        <v>1</v>
      </c>
      <c r="P175" s="237">
        <f t="shared" si="25"/>
        <v>1</v>
      </c>
      <c r="Q175" s="237">
        <f t="shared" si="18"/>
        <v>1</v>
      </c>
      <c r="R175" s="237">
        <f t="shared" si="19"/>
        <v>1</v>
      </c>
      <c r="S175" s="237">
        <f t="shared" si="20"/>
        <v>1</v>
      </c>
      <c r="T175" s="237">
        <f t="shared" si="21"/>
        <v>1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customFormat="1" spans="1:45">
      <c r="A176" s="4"/>
      <c r="B176" s="4"/>
      <c r="C176" s="3" t="s">
        <v>17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customHeight="1" spans="1:19">
      <c r="A177" s="4"/>
      <c r="B177" s="4"/>
      <c r="C177" s="199" t="s">
        <v>18</v>
      </c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3"/>
      <c r="Q177" s="3"/>
      <c r="R177" s="3"/>
      <c r="S177" s="3"/>
    </row>
    <row r="178" customHeight="1" spans="1:19">
      <c r="A178" s="4"/>
      <c r="B178" s="4"/>
      <c r="C178" s="200" t="s">
        <v>278</v>
      </c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3"/>
      <c r="Q178" s="3"/>
      <c r="R178" s="3"/>
      <c r="S178" s="3"/>
    </row>
    <row r="179" spans="1:19">
      <c r="A179" s="4"/>
      <c r="B179" s="4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3"/>
      <c r="Q179" s="3"/>
      <c r="R179" s="3"/>
      <c r="S179" s="3"/>
    </row>
    <row r="180" spans="1:19">
      <c r="A180" s="4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ht="26.25" customHeight="1" spans="1:19">
      <c r="A181" s="4"/>
      <c r="B181" s="4"/>
      <c r="C181" s="235" t="s">
        <v>282</v>
      </c>
      <c r="D181" s="236"/>
      <c r="E181" s="236"/>
      <c r="F181" s="236"/>
      <c r="G181" s="236"/>
      <c r="H181" s="236"/>
      <c r="I181" s="238" t="s">
        <v>283</v>
      </c>
      <c r="J181" s="239"/>
      <c r="K181" s="239"/>
      <c r="L181" s="239"/>
      <c r="M181" s="239"/>
      <c r="N181" s="239"/>
      <c r="O181" s="239"/>
      <c r="P181" s="239"/>
      <c r="Q181" s="239"/>
      <c r="R181" s="239"/>
      <c r="S181" s="3"/>
    </row>
    <row r="182" spans="1:19">
      <c r="A182" s="4"/>
      <c r="B182" s="4"/>
      <c r="C182" s="173"/>
      <c r="D182" s="3"/>
      <c r="E182" s="3"/>
      <c r="F182" s="3"/>
      <c r="G182" s="3"/>
      <c r="H182" s="82"/>
      <c r="I182" s="173"/>
      <c r="J182" s="3"/>
      <c r="K182" s="3"/>
      <c r="L182" s="3"/>
      <c r="M182" s="3"/>
      <c r="N182" s="3"/>
      <c r="O182" s="4"/>
      <c r="P182" s="4"/>
      <c r="Q182" s="3"/>
      <c r="R182" s="83"/>
      <c r="S182" s="3"/>
    </row>
    <row r="183" spans="1:19">
      <c r="A183" s="4"/>
      <c r="B183" s="4"/>
      <c r="C183" s="173"/>
      <c r="D183" s="3"/>
      <c r="E183" s="3"/>
      <c r="F183" s="3"/>
      <c r="G183" s="3"/>
      <c r="H183" s="82"/>
      <c r="I183" s="173"/>
      <c r="J183" s="3"/>
      <c r="K183" s="3"/>
      <c r="L183" s="3"/>
      <c r="M183" s="3"/>
      <c r="N183" s="3"/>
      <c r="O183" s="3"/>
      <c r="P183" s="3"/>
      <c r="Q183" s="3"/>
      <c r="R183" s="82"/>
      <c r="S183" s="3"/>
    </row>
    <row r="184" spans="1:19">
      <c r="A184" s="4"/>
      <c r="B184" s="4"/>
      <c r="C184" s="173"/>
      <c r="D184" s="3"/>
      <c r="E184" s="3"/>
      <c r="F184" s="3"/>
      <c r="G184" s="3"/>
      <c r="H184" s="82"/>
      <c r="I184" s="173"/>
      <c r="J184" s="3"/>
      <c r="K184" s="3"/>
      <c r="L184" s="3"/>
      <c r="M184" s="3"/>
      <c r="N184" s="3"/>
      <c r="O184" s="3"/>
      <c r="P184" s="3"/>
      <c r="Q184" s="3"/>
      <c r="R184" s="82"/>
      <c r="S184" s="3"/>
    </row>
    <row r="185" spans="1:19">
      <c r="A185" s="4"/>
      <c r="B185" s="4"/>
      <c r="C185" s="173"/>
      <c r="D185" s="3"/>
      <c r="E185" s="3"/>
      <c r="F185" s="3"/>
      <c r="G185" s="3"/>
      <c r="H185" s="82"/>
      <c r="I185" s="173"/>
      <c r="J185" s="3"/>
      <c r="K185" s="3"/>
      <c r="L185" s="3"/>
      <c r="M185" s="3"/>
      <c r="N185" s="3"/>
      <c r="O185" s="3"/>
      <c r="P185" s="3"/>
      <c r="Q185" s="3"/>
      <c r="R185" s="82"/>
      <c r="S185" s="3"/>
    </row>
    <row r="186" spans="1:19">
      <c r="A186" s="4"/>
      <c r="B186" s="4"/>
      <c r="C186" s="173"/>
      <c r="D186" s="3"/>
      <c r="E186" s="3"/>
      <c r="F186" s="3"/>
      <c r="G186" s="3"/>
      <c r="H186" s="82"/>
      <c r="I186" s="173"/>
      <c r="J186" s="3"/>
      <c r="K186" s="3"/>
      <c r="L186" s="3"/>
      <c r="M186" s="3"/>
      <c r="N186" s="3"/>
      <c r="O186" s="3"/>
      <c r="P186" s="3"/>
      <c r="Q186" s="3"/>
      <c r="R186" s="82"/>
      <c r="S186" s="3"/>
    </row>
    <row r="187" spans="1:19">
      <c r="A187" s="4"/>
      <c r="B187" s="4"/>
      <c r="C187" s="173"/>
      <c r="D187" s="3"/>
      <c r="E187" s="3"/>
      <c r="F187" s="3"/>
      <c r="G187" s="3"/>
      <c r="H187" s="82"/>
      <c r="I187" s="173"/>
      <c r="J187" s="3"/>
      <c r="K187" s="3"/>
      <c r="L187" s="3"/>
      <c r="M187" s="3"/>
      <c r="N187" s="3"/>
      <c r="O187" s="3"/>
      <c r="P187" s="3"/>
      <c r="Q187" s="3"/>
      <c r="R187" s="82"/>
      <c r="S187" s="3"/>
    </row>
    <row r="188" spans="1:19">
      <c r="A188" s="4"/>
      <c r="B188" s="4"/>
      <c r="C188" s="173"/>
      <c r="D188" s="3"/>
      <c r="E188" s="3"/>
      <c r="F188" s="3"/>
      <c r="G188" s="3"/>
      <c r="H188" s="82"/>
      <c r="I188" s="173"/>
      <c r="J188" s="3"/>
      <c r="K188" s="3"/>
      <c r="L188" s="3"/>
      <c r="M188" s="3"/>
      <c r="N188" s="3"/>
      <c r="O188" s="3"/>
      <c r="P188" s="3"/>
      <c r="Q188" s="3"/>
      <c r="R188" s="82"/>
      <c r="S188" s="3"/>
    </row>
    <row r="189" spans="1:19">
      <c r="A189" s="4"/>
      <c r="B189" s="4"/>
      <c r="C189" s="173"/>
      <c r="D189" s="3"/>
      <c r="E189" s="3"/>
      <c r="F189" s="3"/>
      <c r="G189" s="3"/>
      <c r="H189" s="82"/>
      <c r="I189" s="173"/>
      <c r="J189" s="3"/>
      <c r="K189" s="3"/>
      <c r="L189" s="3"/>
      <c r="M189" s="3"/>
      <c r="N189" s="3"/>
      <c r="O189" s="3"/>
      <c r="P189" s="3"/>
      <c r="Q189" s="3"/>
      <c r="R189" s="82"/>
      <c r="S189" s="3"/>
    </row>
    <row r="190" spans="1:19">
      <c r="A190" s="4"/>
      <c r="B190" s="4"/>
      <c r="C190" s="173"/>
      <c r="D190" s="3"/>
      <c r="E190" s="3"/>
      <c r="F190" s="3"/>
      <c r="G190" s="3"/>
      <c r="H190" s="82"/>
      <c r="I190" s="173"/>
      <c r="J190" s="3"/>
      <c r="K190" s="3"/>
      <c r="L190" s="3"/>
      <c r="M190" s="3"/>
      <c r="N190" s="3"/>
      <c r="O190" s="3"/>
      <c r="P190" s="3"/>
      <c r="Q190" s="3"/>
      <c r="R190" s="82"/>
      <c r="S190" s="3"/>
    </row>
    <row r="191" spans="1:19">
      <c r="A191" s="4"/>
      <c r="B191" s="4"/>
      <c r="C191" s="173"/>
      <c r="D191" s="3"/>
      <c r="E191" s="3"/>
      <c r="F191" s="3"/>
      <c r="G191" s="3"/>
      <c r="H191" s="82"/>
      <c r="I191" s="173"/>
      <c r="J191" s="3"/>
      <c r="K191" s="3"/>
      <c r="L191" s="3"/>
      <c r="M191" s="3"/>
      <c r="N191" s="3"/>
      <c r="O191" s="3"/>
      <c r="P191" s="3"/>
      <c r="Q191" s="3"/>
      <c r="R191" s="82"/>
      <c r="S191" s="3"/>
    </row>
    <row r="192" spans="1:19">
      <c r="A192" s="4"/>
      <c r="B192" s="4"/>
      <c r="C192" s="173"/>
      <c r="D192" s="3"/>
      <c r="E192" s="3"/>
      <c r="F192" s="3"/>
      <c r="G192" s="3"/>
      <c r="H192" s="82"/>
      <c r="I192" s="173"/>
      <c r="J192" s="3"/>
      <c r="K192" s="3"/>
      <c r="L192" s="3"/>
      <c r="M192" s="3"/>
      <c r="N192" s="3"/>
      <c r="O192" s="3"/>
      <c r="P192" s="3"/>
      <c r="Q192" s="3"/>
      <c r="R192" s="82"/>
      <c r="S192" s="3"/>
    </row>
    <row r="193" spans="1:19">
      <c r="A193" s="4"/>
      <c r="B193" s="4"/>
      <c r="C193" s="173"/>
      <c r="D193" s="3"/>
      <c r="E193" s="3"/>
      <c r="F193" s="3"/>
      <c r="G193" s="3"/>
      <c r="H193" s="82"/>
      <c r="I193" s="173"/>
      <c r="J193" s="3"/>
      <c r="K193" s="3"/>
      <c r="L193" s="3"/>
      <c r="M193" s="3"/>
      <c r="N193" s="3"/>
      <c r="O193" s="3"/>
      <c r="P193" s="3"/>
      <c r="Q193" s="3"/>
      <c r="R193" s="82"/>
      <c r="S193" s="3"/>
    </row>
    <row r="194" spans="1:19">
      <c r="A194" s="4"/>
      <c r="B194" s="4"/>
      <c r="C194" s="173"/>
      <c r="D194" s="3"/>
      <c r="E194" s="3"/>
      <c r="F194" s="3"/>
      <c r="G194" s="3"/>
      <c r="H194" s="82"/>
      <c r="I194" s="173"/>
      <c r="J194" s="3"/>
      <c r="K194" s="3"/>
      <c r="L194" s="3"/>
      <c r="M194" s="3"/>
      <c r="N194" s="3"/>
      <c r="O194" s="3"/>
      <c r="P194" s="3"/>
      <c r="Q194" s="3"/>
      <c r="R194" s="82"/>
      <c r="S194" s="3"/>
    </row>
    <row r="195" spans="1:19">
      <c r="A195" s="4"/>
      <c r="B195" s="4"/>
      <c r="C195" s="173"/>
      <c r="D195" s="3"/>
      <c r="E195" s="3"/>
      <c r="F195" s="3"/>
      <c r="G195" s="3"/>
      <c r="H195" s="82"/>
      <c r="I195" s="173"/>
      <c r="J195" s="3"/>
      <c r="K195" s="3"/>
      <c r="L195" s="3"/>
      <c r="M195" s="3"/>
      <c r="N195" s="3"/>
      <c r="O195" s="3"/>
      <c r="P195" s="3"/>
      <c r="Q195" s="3"/>
      <c r="R195" s="82"/>
      <c r="S195" s="3"/>
    </row>
    <row r="196" spans="1:19">
      <c r="A196" s="4"/>
      <c r="B196" s="4"/>
      <c r="C196" s="173"/>
      <c r="D196" s="3"/>
      <c r="E196" s="3"/>
      <c r="F196" s="3"/>
      <c r="G196" s="3"/>
      <c r="H196" s="82"/>
      <c r="I196" s="173"/>
      <c r="J196" s="3"/>
      <c r="K196" s="3"/>
      <c r="L196" s="3"/>
      <c r="M196" s="3"/>
      <c r="N196" s="3"/>
      <c r="O196" s="3"/>
      <c r="P196" s="3"/>
      <c r="Q196" s="3"/>
      <c r="R196" s="82"/>
      <c r="S196" s="3"/>
    </row>
    <row r="197" spans="1:19">
      <c r="A197" s="4"/>
      <c r="B197" s="4"/>
      <c r="C197" s="173"/>
      <c r="D197" s="3"/>
      <c r="E197" s="3"/>
      <c r="F197" s="3"/>
      <c r="G197" s="3"/>
      <c r="H197" s="82"/>
      <c r="I197" s="173"/>
      <c r="J197" s="3"/>
      <c r="K197" s="3"/>
      <c r="L197" s="3"/>
      <c r="M197" s="3"/>
      <c r="N197" s="3"/>
      <c r="O197" s="3"/>
      <c r="P197" s="3"/>
      <c r="Q197" s="3"/>
      <c r="R197" s="82"/>
      <c r="S197" s="3"/>
    </row>
    <row r="198" spans="1:19">
      <c r="A198" s="4"/>
      <c r="B198" s="4"/>
      <c r="C198" s="173"/>
      <c r="D198" s="3"/>
      <c r="E198" s="3"/>
      <c r="F198" s="3"/>
      <c r="G198" s="3"/>
      <c r="H198" s="82"/>
      <c r="I198" s="173"/>
      <c r="J198" s="3"/>
      <c r="K198" s="3"/>
      <c r="L198" s="3"/>
      <c r="M198" s="3"/>
      <c r="N198" s="3"/>
      <c r="O198" s="3"/>
      <c r="P198" s="3"/>
      <c r="Q198" s="3"/>
      <c r="R198" s="82"/>
      <c r="S198" s="3"/>
    </row>
    <row r="199" spans="1:19">
      <c r="A199" s="4"/>
      <c r="B199" s="4"/>
      <c r="C199" s="173"/>
      <c r="D199" s="3"/>
      <c r="E199" s="3"/>
      <c r="F199" s="3"/>
      <c r="G199" s="3"/>
      <c r="H199" s="82"/>
      <c r="I199" s="173"/>
      <c r="J199" s="3"/>
      <c r="K199" s="3"/>
      <c r="L199" s="3"/>
      <c r="M199" s="3"/>
      <c r="N199" s="3"/>
      <c r="O199" s="3"/>
      <c r="P199" s="3"/>
      <c r="Q199" s="3"/>
      <c r="R199" s="82"/>
      <c r="S199" s="3"/>
    </row>
    <row r="200" spans="1:19">
      <c r="A200" s="4"/>
      <c r="B200" s="4"/>
      <c r="C200" s="173"/>
      <c r="D200" s="3"/>
      <c r="E200" s="3"/>
      <c r="F200" s="3"/>
      <c r="G200" s="3"/>
      <c r="H200" s="82"/>
      <c r="I200" s="173"/>
      <c r="J200" s="3"/>
      <c r="K200" s="3"/>
      <c r="L200" s="3"/>
      <c r="M200" s="3"/>
      <c r="N200" s="3"/>
      <c r="O200" s="3"/>
      <c r="P200" s="3"/>
      <c r="Q200" s="3"/>
      <c r="R200" s="82"/>
      <c r="S200" s="3"/>
    </row>
    <row r="201" spans="1:19">
      <c r="A201" s="4"/>
      <c r="B201" s="4"/>
      <c r="C201" s="173"/>
      <c r="D201" s="3"/>
      <c r="E201" s="3"/>
      <c r="F201" s="3"/>
      <c r="G201" s="3"/>
      <c r="H201" s="82"/>
      <c r="I201" s="173"/>
      <c r="J201" s="3"/>
      <c r="K201" s="3"/>
      <c r="L201" s="3"/>
      <c r="M201" s="3"/>
      <c r="N201" s="3"/>
      <c r="O201" s="3"/>
      <c r="P201" s="3"/>
      <c r="Q201" s="3"/>
      <c r="R201" s="82"/>
      <c r="S201" s="3"/>
    </row>
    <row r="202" ht="15.75" spans="1:19">
      <c r="A202" s="4"/>
      <c r="B202" s="4"/>
      <c r="C202" s="173"/>
      <c r="D202" s="240"/>
      <c r="E202" s="240"/>
      <c r="F202" s="240"/>
      <c r="G202" s="240"/>
      <c r="H202" s="82"/>
      <c r="I202" s="174"/>
      <c r="J202" s="80"/>
      <c r="K202" s="80"/>
      <c r="L202" s="80"/>
      <c r="M202" s="80"/>
      <c r="N202" s="80"/>
      <c r="O202" s="80"/>
      <c r="P202" s="80"/>
      <c r="Q202" s="80"/>
      <c r="R202" s="84"/>
      <c r="S202" s="3"/>
    </row>
    <row r="203" ht="25.5" customHeight="1" spans="1:19">
      <c r="A203" s="4"/>
      <c r="B203" s="4"/>
      <c r="C203" s="238" t="s">
        <v>284</v>
      </c>
      <c r="D203" s="239"/>
      <c r="E203" s="239"/>
      <c r="F203" s="239"/>
      <c r="G203" s="239"/>
      <c r="H203" s="239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>
      <c r="A204" s="4"/>
      <c r="B204" s="4"/>
      <c r="C204" s="173"/>
      <c r="D204" s="3"/>
      <c r="E204" s="3"/>
      <c r="F204" s="3"/>
      <c r="G204" s="3"/>
      <c r="H204" s="8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>
      <c r="A205" s="4"/>
      <c r="B205" s="4"/>
      <c r="C205" s="173"/>
      <c r="D205" s="3"/>
      <c r="E205" s="3"/>
      <c r="F205" s="3"/>
      <c r="G205" s="3"/>
      <c r="H205" s="8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>
      <c r="A206" s="4"/>
      <c r="B206" s="4"/>
      <c r="C206" s="173"/>
      <c r="D206" s="3"/>
      <c r="E206" s="3"/>
      <c r="F206" s="3"/>
      <c r="G206" s="3"/>
      <c r="H206" s="8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>
      <c r="A207" s="4"/>
      <c r="B207" s="4"/>
      <c r="C207" s="173"/>
      <c r="D207" s="3"/>
      <c r="E207" s="3"/>
      <c r="F207" s="3"/>
      <c r="G207" s="3"/>
      <c r="H207" s="8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>
      <c r="A208" s="4"/>
      <c r="B208" s="4"/>
      <c r="C208" s="173"/>
      <c r="D208" s="3"/>
      <c r="E208" s="3"/>
      <c r="F208" s="3"/>
      <c r="G208" s="3"/>
      <c r="H208" s="8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>
      <c r="A209" s="4"/>
      <c r="B209" s="4"/>
      <c r="C209" s="173"/>
      <c r="D209" s="3"/>
      <c r="E209" s="3"/>
      <c r="F209" s="3"/>
      <c r="G209" s="3"/>
      <c r="H209" s="8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>
      <c r="A210" s="4"/>
      <c r="B210" s="4"/>
      <c r="C210" s="173"/>
      <c r="D210" s="3"/>
      <c r="E210" s="3"/>
      <c r="F210" s="3"/>
      <c r="G210" s="3"/>
      <c r="H210" s="8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>
      <c r="A211" s="4"/>
      <c r="B211" s="4"/>
      <c r="C211" s="173"/>
      <c r="D211" s="3"/>
      <c r="E211" s="3"/>
      <c r="F211" s="3"/>
      <c r="G211" s="3"/>
      <c r="H211" s="8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>
      <c r="A212" s="4"/>
      <c r="B212" s="4"/>
      <c r="C212" s="173"/>
      <c r="D212" s="3"/>
      <c r="E212" s="3"/>
      <c r="F212" s="3"/>
      <c r="G212" s="3"/>
      <c r="H212" s="8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>
      <c r="A213" s="4"/>
      <c r="B213" s="4"/>
      <c r="C213" s="173"/>
      <c r="D213" s="3"/>
      <c r="E213" s="3"/>
      <c r="F213" s="3"/>
      <c r="G213" s="3"/>
      <c r="H213" s="8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>
      <c r="A214" s="4"/>
      <c r="B214" s="4"/>
      <c r="C214" s="173"/>
      <c r="D214" s="3"/>
      <c r="E214" s="3"/>
      <c r="F214" s="3"/>
      <c r="G214" s="3"/>
      <c r="H214" s="8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>
      <c r="A215" s="4"/>
      <c r="B215" s="4"/>
      <c r="C215" s="173"/>
      <c r="D215" s="3"/>
      <c r="E215" s="3"/>
      <c r="F215" s="3"/>
      <c r="G215" s="3"/>
      <c r="H215" s="8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>
      <c r="A216" s="4"/>
      <c r="B216" s="4"/>
      <c r="C216" s="173"/>
      <c r="D216" s="3"/>
      <c r="E216" s="3"/>
      <c r="F216" s="3"/>
      <c r="G216" s="3"/>
      <c r="H216" s="8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>
      <c r="A217" s="4"/>
      <c r="B217" s="4"/>
      <c r="C217" s="173"/>
      <c r="D217" s="3"/>
      <c r="E217" s="3"/>
      <c r="F217" s="3"/>
      <c r="G217" s="3"/>
      <c r="H217" s="8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>
      <c r="A218" s="4"/>
      <c r="B218" s="4"/>
      <c r="C218" s="173"/>
      <c r="D218" s="3"/>
      <c r="E218" s="3"/>
      <c r="F218" s="3"/>
      <c r="G218" s="3"/>
      <c r="H218" s="8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>
      <c r="A219" s="4"/>
      <c r="B219" s="4"/>
      <c r="C219" s="173"/>
      <c r="D219" s="3"/>
      <c r="E219" s="3"/>
      <c r="F219" s="3"/>
      <c r="G219" s="3"/>
      <c r="H219" s="8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>
      <c r="A220" s="4"/>
      <c r="B220" s="4"/>
      <c r="C220" s="173"/>
      <c r="D220" s="3"/>
      <c r="E220" s="3"/>
      <c r="F220" s="3"/>
      <c r="G220" s="3"/>
      <c r="H220" s="8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>
      <c r="A221" s="4"/>
      <c r="B221" s="4"/>
      <c r="C221" s="173"/>
      <c r="D221" s="3"/>
      <c r="E221" s="3"/>
      <c r="F221" s="3"/>
      <c r="G221" s="3"/>
      <c r="H221" s="8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>
      <c r="A222" s="4"/>
      <c r="B222" s="4"/>
      <c r="C222" s="173"/>
      <c r="D222" s="3"/>
      <c r="E222" s="3"/>
      <c r="F222" s="3"/>
      <c r="G222" s="3"/>
      <c r="H222" s="8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>
      <c r="A223" s="4"/>
      <c r="B223" s="4"/>
      <c r="C223" s="173"/>
      <c r="D223" s="3"/>
      <c r="E223" s="3"/>
      <c r="F223" s="3"/>
      <c r="G223" s="3"/>
      <c r="H223" s="8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>
      <c r="A224" s="4"/>
      <c r="B224" s="4"/>
      <c r="C224" s="173"/>
      <c r="D224" s="3"/>
      <c r="E224" s="3"/>
      <c r="F224" s="3"/>
      <c r="G224" s="3"/>
      <c r="H224" s="8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>
      <c r="A225" s="4"/>
      <c r="B225" s="4"/>
      <c r="C225" s="173"/>
      <c r="D225" s="3"/>
      <c r="E225" s="3"/>
      <c r="F225" s="3"/>
      <c r="G225" s="3"/>
      <c r="H225" s="8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>
      <c r="A226" s="4"/>
      <c r="B226" s="4"/>
      <c r="C226" s="173"/>
      <c r="D226" s="3"/>
      <c r="E226" s="3"/>
      <c r="F226" s="3"/>
      <c r="G226" s="3"/>
      <c r="H226" s="8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>
      <c r="A227" s="4"/>
      <c r="B227" s="4"/>
      <c r="C227" s="173"/>
      <c r="D227" s="3"/>
      <c r="E227" s="3"/>
      <c r="F227" s="3"/>
      <c r="G227" s="3"/>
      <c r="H227" s="8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>
      <c r="A228" s="4"/>
      <c r="B228" s="4"/>
      <c r="C228" s="173"/>
      <c r="D228" s="3"/>
      <c r="E228" s="3"/>
      <c r="F228" s="3"/>
      <c r="G228" s="3"/>
      <c r="H228" s="8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>
      <c r="A229" s="4"/>
      <c r="B229" s="4"/>
      <c r="C229" s="173"/>
      <c r="D229" s="3"/>
      <c r="E229" s="3"/>
      <c r="F229" s="3"/>
      <c r="G229" s="3"/>
      <c r="H229" s="8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>
      <c r="A230" s="4"/>
      <c r="B230" s="4"/>
      <c r="C230" s="173"/>
      <c r="D230" s="3"/>
      <c r="E230" s="3"/>
      <c r="F230" s="3"/>
      <c r="G230" s="3"/>
      <c r="H230" s="8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>
      <c r="A231" s="4"/>
      <c r="B231" s="4"/>
      <c r="C231" s="173"/>
      <c r="D231" s="3"/>
      <c r="E231" s="3"/>
      <c r="F231" s="3"/>
      <c r="G231" s="3"/>
      <c r="H231" s="8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>
      <c r="A232" s="4"/>
      <c r="B232" s="4"/>
      <c r="C232" s="173"/>
      <c r="D232" s="3"/>
      <c r="E232" s="3"/>
      <c r="F232" s="3"/>
      <c r="G232" s="3"/>
      <c r="H232" s="8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>
      <c r="A233" s="4"/>
      <c r="B233" s="4"/>
      <c r="C233" s="173"/>
      <c r="D233" s="3"/>
      <c r="E233" s="3"/>
      <c r="F233" s="3"/>
      <c r="G233" s="3"/>
      <c r="H233" s="8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>
      <c r="A234" s="4"/>
      <c r="B234" s="4"/>
      <c r="C234" s="173"/>
      <c r="D234" s="3"/>
      <c r="E234" s="3"/>
      <c r="F234" s="3"/>
      <c r="G234" s="3"/>
      <c r="H234" s="8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>
      <c r="A235" s="4"/>
      <c r="B235" s="4"/>
      <c r="C235" s="173"/>
      <c r="D235" s="3"/>
      <c r="E235" s="3"/>
      <c r="F235" s="3"/>
      <c r="G235" s="3"/>
      <c r="H235" s="8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>
      <c r="A236" s="4"/>
      <c r="B236" s="4"/>
      <c r="C236" s="173"/>
      <c r="D236" s="3"/>
      <c r="E236" s="3"/>
      <c r="F236" s="3"/>
      <c r="G236" s="3"/>
      <c r="H236" s="8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>
      <c r="A237" s="4"/>
      <c r="B237" s="4"/>
      <c r="C237" s="173"/>
      <c r="D237" s="3"/>
      <c r="E237" s="3"/>
      <c r="F237" s="3"/>
      <c r="G237" s="3"/>
      <c r="H237" s="8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>
      <c r="A238" s="4"/>
      <c r="B238" s="4"/>
      <c r="C238" s="173"/>
      <c r="D238" s="3"/>
      <c r="E238" s="3"/>
      <c r="F238" s="3"/>
      <c r="G238" s="3"/>
      <c r="H238" s="8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>
      <c r="A239" s="4"/>
      <c r="B239" s="4"/>
      <c r="C239" s="173"/>
      <c r="D239" s="3"/>
      <c r="E239" s="3"/>
      <c r="F239" s="3"/>
      <c r="G239" s="3"/>
      <c r="H239" s="8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3:8">
      <c r="C240" s="173"/>
      <c r="H240" s="82"/>
    </row>
    <row r="241" spans="3:8">
      <c r="C241" s="173"/>
      <c r="H241" s="82"/>
    </row>
    <row r="242" spans="3:8">
      <c r="C242" s="173"/>
      <c r="H242" s="82"/>
    </row>
    <row r="243" spans="3:8">
      <c r="C243" s="173"/>
      <c r="D243" s="3"/>
      <c r="E243" s="3"/>
      <c r="F243" s="3"/>
      <c r="G243" s="3"/>
      <c r="H243" s="82"/>
    </row>
    <row r="244" spans="3:8">
      <c r="C244" s="173"/>
      <c r="H244" s="82"/>
    </row>
    <row r="245" spans="3:8">
      <c r="C245" s="173"/>
      <c r="H245" s="82"/>
    </row>
    <row r="246" spans="3:8">
      <c r="C246" s="173"/>
      <c r="H246" s="82"/>
    </row>
    <row r="247" spans="3:8">
      <c r="C247" s="173"/>
      <c r="H247" s="82"/>
    </row>
    <row r="248" spans="3:8">
      <c r="C248" s="173"/>
      <c r="H248" s="82"/>
    </row>
    <row r="249" spans="3:8">
      <c r="C249" s="173"/>
      <c r="H249" s="82"/>
    </row>
    <row r="250" spans="3:8">
      <c r="C250" s="173"/>
      <c r="H250" s="82"/>
    </row>
    <row r="251" ht="15.75" spans="3:8">
      <c r="C251" s="174"/>
      <c r="D251" s="80"/>
      <c r="E251" s="80"/>
      <c r="F251" s="80"/>
      <c r="G251" s="80"/>
      <c r="H251" s="84"/>
    </row>
  </sheetData>
  <mergeCells count="13">
    <mergeCell ref="D15:F15"/>
    <mergeCell ref="C175:D175"/>
    <mergeCell ref="C181:H181"/>
    <mergeCell ref="I181:R181"/>
    <mergeCell ref="C203:H203"/>
    <mergeCell ref="D23:D25"/>
    <mergeCell ref="D26:D29"/>
    <mergeCell ref="D30:D35"/>
    <mergeCell ref="L11:O12"/>
    <mergeCell ref="D64:P65"/>
    <mergeCell ref="D84:P85"/>
    <mergeCell ref="C131:O132"/>
    <mergeCell ref="C178:O179"/>
  </mergeCells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ignoredErrors>
    <ignoredError sqref="R61:T61;L61:O61;F35;P61:Q61;K61;K128:T128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R280"/>
  <sheetViews>
    <sheetView showGridLines="0" showRowColHeaders="0" zoomScale="75" zoomScaleNormal="75" zoomScaleSheetLayoutView="60" workbookViewId="0">
      <selection activeCell="D12" sqref="D12"/>
    </sheetView>
  </sheetViews>
  <sheetFormatPr defaultColWidth="0" defaultRowHeight="15"/>
  <cols>
    <col min="1" max="1" width="5.57142857142857" style="1" customWidth="1"/>
    <col min="2" max="2" width="9.14285714285714" customWidth="1"/>
    <col min="3" max="3" width="29.1428571428571" customWidth="1"/>
    <col min="4" max="4" width="15.4285714285714" customWidth="1"/>
    <col min="5" max="5" width="97.1428571428571" customWidth="1"/>
    <col min="6" max="6" width="32.7142857142857" customWidth="1"/>
    <col min="7" max="7" width="16.2857142857143" customWidth="1"/>
    <col min="8" max="9" width="14.1428571428571" customWidth="1"/>
    <col min="10" max="10" width="13.2857142857143" customWidth="1"/>
    <col min="11" max="11" width="14.5714285714286" customWidth="1"/>
    <col min="12" max="12" width="14.2857142857143" style="1"/>
    <col min="13" max="13" width="9.14285714285714" style="1" hidden="1" customWidth="1"/>
    <col min="14" max="17" width="19" style="1" hidden="1" customWidth="1"/>
    <col min="18" max="18" width="9.14285714285714" style="1" hidden="1" customWidth="1"/>
    <col min="19" max="22" width="19" style="1" hidden="1" customWidth="1"/>
    <col min="23" max="23" width="9.14285714285714" style="1" hidden="1" customWidth="1"/>
    <col min="24" max="43" width="19" style="1" hidden="1" customWidth="1"/>
    <col min="44" max="16384" width="9.14285714285714" style="1" hidden="1"/>
  </cols>
  <sheetData>
    <row r="1" customFormat="1" customHeight="1" spans="1:4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customFormat="1" customHeight="1" spans="1:4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customFormat="1" customHeight="1" spans="1:4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customFormat="1" customHeight="1" spans="1:4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R4" s="2"/>
      <c r="S4" s="2"/>
      <c r="T4" s="2"/>
      <c r="U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customFormat="1" customHeight="1" spans="1:4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R5" s="2"/>
      <c r="S5" s="2"/>
      <c r="T5" s="2"/>
      <c r="U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customFormat="1" customHeight="1" spans="12:12">
      <c r="L6" s="1"/>
    </row>
    <row r="7" customFormat="1" customHeight="1" spans="12:12">
      <c r="L7" s="1"/>
    </row>
    <row r="8" customFormat="1" customHeight="1"/>
    <row r="9" customFormat="1" customHeight="1"/>
    <row r="10" customFormat="1" customHeight="1"/>
    <row r="11" customFormat="1" customHeight="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customHeight="1" spans="1:18">
      <c r="A12" s="4"/>
      <c r="B12" s="3"/>
      <c r="C12" s="3"/>
      <c r="D12" s="100"/>
      <c r="E12" s="100"/>
      <c r="F12" s="3"/>
      <c r="G12" s="3"/>
      <c r="H12" s="3"/>
      <c r="I12" s="3"/>
      <c r="J12" s="3"/>
      <c r="K12" s="3"/>
      <c r="L12" s="3"/>
      <c r="M12" s="90"/>
      <c r="N12" s="90"/>
      <c r="O12" s="90"/>
      <c r="P12" s="45"/>
      <c r="Q12" s="45"/>
      <c r="R12" s="45"/>
    </row>
    <row r="13" customHeight="1" spans="1:18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90"/>
      <c r="N13" s="90"/>
      <c r="O13" s="90"/>
      <c r="P13" s="45"/>
      <c r="Q13" s="45"/>
      <c r="R13" s="45"/>
    </row>
    <row r="14" customHeight="1" spans="1:12">
      <c r="A14" s="4"/>
      <c r="B14" s="3"/>
      <c r="C14" s="3"/>
      <c r="D14" s="155" t="s">
        <v>285</v>
      </c>
      <c r="E14" s="3"/>
      <c r="F14" s="3"/>
      <c r="G14" s="3"/>
      <c r="H14" s="3"/>
      <c r="I14" s="3"/>
      <c r="J14" s="3"/>
      <c r="K14" s="3"/>
      <c r="L14" s="3"/>
    </row>
    <row r="15" customHeight="1" spans="1:12">
      <c r="A15" s="4"/>
      <c r="B15" s="3"/>
      <c r="C15" s="3"/>
      <c r="D15" s="156" t="s">
        <v>56</v>
      </c>
      <c r="E15" s="157" t="s">
        <v>286</v>
      </c>
      <c r="F15" s="3"/>
      <c r="G15" s="3"/>
      <c r="H15" s="3"/>
      <c r="I15" s="3"/>
      <c r="J15" s="3"/>
      <c r="K15" s="3"/>
      <c r="L15" s="3"/>
    </row>
    <row r="16" customHeight="1" spans="1:12">
      <c r="A16" s="4"/>
      <c r="B16" s="3"/>
      <c r="C16" s="3"/>
      <c r="D16" s="158">
        <v>2012</v>
      </c>
      <c r="E16" s="159">
        <v>12</v>
      </c>
      <c r="F16" s="3"/>
      <c r="G16" s="3"/>
      <c r="H16" s="3"/>
      <c r="I16" s="3"/>
      <c r="J16" s="3"/>
      <c r="K16" s="3"/>
      <c r="L16" s="3"/>
    </row>
    <row r="17" customHeight="1" spans="1:12">
      <c r="A17" s="4"/>
      <c r="B17" s="3"/>
      <c r="C17" s="3"/>
      <c r="D17" s="158">
        <v>2013</v>
      </c>
      <c r="E17" s="159">
        <v>46</v>
      </c>
      <c r="F17" s="3"/>
      <c r="G17" s="3"/>
      <c r="H17" s="3"/>
      <c r="I17" s="3"/>
      <c r="J17" s="3"/>
      <c r="K17" s="3"/>
      <c r="L17" s="3"/>
    </row>
    <row r="18" customHeight="1" spans="1:12">
      <c r="A18" s="4"/>
      <c r="B18" s="3"/>
      <c r="C18" s="3"/>
      <c r="D18" s="158">
        <v>2014</v>
      </c>
      <c r="E18" s="159">
        <v>46</v>
      </c>
      <c r="F18" s="3"/>
      <c r="G18" s="3"/>
      <c r="H18" s="3"/>
      <c r="I18" s="3"/>
      <c r="J18" s="3"/>
      <c r="K18" s="3"/>
      <c r="L18" s="3"/>
    </row>
    <row r="19" customHeight="1" spans="1:12">
      <c r="A19" s="4"/>
      <c r="B19" s="3"/>
      <c r="C19" s="3"/>
      <c r="D19" s="158">
        <v>2015</v>
      </c>
      <c r="E19" s="159">
        <v>36</v>
      </c>
      <c r="F19" s="3"/>
      <c r="G19" s="3"/>
      <c r="H19" s="3"/>
      <c r="I19" s="3"/>
      <c r="J19" s="3"/>
      <c r="K19" s="3"/>
      <c r="L19" s="3"/>
    </row>
    <row r="20" customHeight="1" spans="1:12">
      <c r="A20" s="4"/>
      <c r="B20" s="3"/>
      <c r="C20" s="3"/>
      <c r="D20" s="158">
        <v>2016</v>
      </c>
      <c r="E20" s="159">
        <v>73</v>
      </c>
      <c r="F20" s="3"/>
      <c r="G20" s="3"/>
      <c r="H20" s="3"/>
      <c r="I20" s="3"/>
      <c r="J20" s="3"/>
      <c r="K20" s="3"/>
      <c r="L20" s="3"/>
    </row>
    <row r="21" customHeight="1" spans="1:12">
      <c r="A21" s="4"/>
      <c r="B21" s="3"/>
      <c r="C21" s="3"/>
      <c r="D21" s="158">
        <v>2017</v>
      </c>
      <c r="E21" s="159">
        <v>59</v>
      </c>
      <c r="F21" s="3"/>
      <c r="G21" s="3"/>
      <c r="H21" s="3"/>
      <c r="I21" s="3"/>
      <c r="J21" s="3"/>
      <c r="K21" s="3"/>
      <c r="L21" s="3"/>
    </row>
    <row r="22" customHeight="1" spans="1:12">
      <c r="A22" s="4"/>
      <c r="B22" s="3"/>
      <c r="C22" s="3"/>
      <c r="D22" s="158">
        <v>2018</v>
      </c>
      <c r="E22" s="159">
        <v>23</v>
      </c>
      <c r="F22" s="3"/>
      <c r="G22" s="3"/>
      <c r="H22" s="3"/>
      <c r="I22" s="3"/>
      <c r="J22" s="3"/>
      <c r="K22" s="3"/>
      <c r="L22" s="3"/>
    </row>
    <row r="23" customHeight="1" spans="1:12">
      <c r="A23" s="4"/>
      <c r="B23" s="3"/>
      <c r="C23" s="3"/>
      <c r="D23" s="158">
        <v>2019</v>
      </c>
      <c r="E23" s="159">
        <v>48</v>
      </c>
      <c r="F23" s="3"/>
      <c r="G23" s="3"/>
      <c r="H23" s="3"/>
      <c r="I23" s="3"/>
      <c r="J23" s="3"/>
      <c r="K23" s="3"/>
      <c r="L23" s="3"/>
    </row>
    <row r="24" customHeight="1" spans="1:12">
      <c r="A24" s="4"/>
      <c r="B24" s="3"/>
      <c r="C24" s="3"/>
      <c r="D24" s="158">
        <v>2020</v>
      </c>
      <c r="E24" s="159">
        <v>15</v>
      </c>
      <c r="F24" s="3"/>
      <c r="G24" s="3"/>
      <c r="H24" s="3"/>
      <c r="I24" s="3"/>
      <c r="J24" s="3"/>
      <c r="K24" s="3"/>
      <c r="L24" s="3"/>
    </row>
    <row r="25" customHeight="1" spans="1:12">
      <c r="A25" s="4"/>
      <c r="B25" s="3"/>
      <c r="C25" s="3"/>
      <c r="D25" s="158">
        <v>2021</v>
      </c>
      <c r="E25" s="159">
        <v>27</v>
      </c>
      <c r="F25" s="3"/>
      <c r="G25" s="3"/>
      <c r="H25" s="3"/>
      <c r="I25" s="3"/>
      <c r="J25" s="3"/>
      <c r="K25" s="3"/>
      <c r="L25" s="3"/>
    </row>
    <row r="26" customHeight="1" spans="1:12">
      <c r="A26" s="4"/>
      <c r="B26" s="3"/>
      <c r="C26" s="3"/>
      <c r="D26" s="3" t="s">
        <v>17</v>
      </c>
      <c r="E26" s="3"/>
      <c r="F26" s="3"/>
      <c r="G26" s="3"/>
      <c r="H26" s="3"/>
      <c r="I26" s="3"/>
      <c r="J26" s="3"/>
      <c r="K26" s="3"/>
      <c r="L26" s="3"/>
    </row>
    <row r="27" ht="46.5" customHeight="1" spans="1:12">
      <c r="A27" s="4"/>
      <c r="B27" s="3"/>
      <c r="C27" s="3"/>
      <c r="D27" s="160" t="s">
        <v>287</v>
      </c>
      <c r="E27" s="160"/>
      <c r="F27" s="3"/>
      <c r="G27" s="3"/>
      <c r="H27" s="3"/>
      <c r="I27" s="3"/>
      <c r="J27" s="3"/>
      <c r="K27" s="3"/>
      <c r="L27" s="3"/>
    </row>
    <row r="28" customHeight="1" spans="1:12">
      <c r="A28" s="4"/>
      <c r="B28" s="3"/>
      <c r="C28" s="3"/>
      <c r="D28" s="161"/>
      <c r="E28" s="3"/>
      <c r="F28" s="3"/>
      <c r="G28" s="3"/>
      <c r="H28" s="3"/>
      <c r="I28" s="3"/>
      <c r="J28" s="3"/>
      <c r="K28" s="3"/>
      <c r="L28" s="3"/>
    </row>
    <row r="29" customHeight="1" spans="1:12">
      <c r="A29" s="4"/>
      <c r="B29" s="3"/>
      <c r="C29" s="3"/>
      <c r="D29" s="161"/>
      <c r="E29" s="3"/>
      <c r="F29" s="3"/>
      <c r="G29" s="3"/>
      <c r="H29" s="3"/>
      <c r="I29" s="3"/>
      <c r="J29" s="3"/>
      <c r="K29" s="3"/>
      <c r="L29" s="3"/>
    </row>
    <row r="30" customHeight="1" spans="1:12">
      <c r="A30" s="4"/>
      <c r="B30" s="3"/>
      <c r="C30" s="3"/>
      <c r="D30" s="155" t="s">
        <v>288</v>
      </c>
      <c r="E30" s="3"/>
      <c r="F30" s="3"/>
      <c r="G30" s="3"/>
      <c r="H30" s="3"/>
      <c r="I30" s="3"/>
      <c r="J30" s="3"/>
      <c r="K30" s="3"/>
      <c r="L30" s="3"/>
    </row>
    <row r="31" spans="1:12">
      <c r="A31" s="4"/>
      <c r="B31" s="3"/>
      <c r="C31" s="3"/>
      <c r="D31" s="162" t="s">
        <v>56</v>
      </c>
      <c r="E31" s="162" t="s">
        <v>289</v>
      </c>
      <c r="F31" s="163" t="s">
        <v>290</v>
      </c>
      <c r="G31" s="3"/>
      <c r="H31" s="3"/>
      <c r="I31" s="3"/>
      <c r="J31" s="3"/>
      <c r="K31" s="3"/>
      <c r="L31" s="3"/>
    </row>
    <row r="32" customHeight="1" spans="1:12">
      <c r="A32" s="4"/>
      <c r="B32" s="3"/>
      <c r="C32" s="3"/>
      <c r="D32" s="164">
        <v>2012</v>
      </c>
      <c r="E32" s="3" t="s">
        <v>291</v>
      </c>
      <c r="F32" s="165">
        <v>2</v>
      </c>
      <c r="G32" s="3"/>
      <c r="H32" s="3"/>
      <c r="I32" s="3"/>
      <c r="J32" s="3"/>
      <c r="K32" s="3"/>
      <c r="L32" s="3"/>
    </row>
    <row r="33" customHeight="1" spans="1:12">
      <c r="A33" s="4"/>
      <c r="B33" s="3"/>
      <c r="C33" s="3"/>
      <c r="D33" s="164">
        <v>2012</v>
      </c>
      <c r="E33" s="3" t="s">
        <v>292</v>
      </c>
      <c r="F33" s="165">
        <v>3</v>
      </c>
      <c r="G33" s="3"/>
      <c r="H33" s="3"/>
      <c r="I33" s="3"/>
      <c r="J33" s="3"/>
      <c r="K33" s="3"/>
      <c r="L33" s="3"/>
    </row>
    <row r="34" customHeight="1" spans="1:12">
      <c r="A34" s="4"/>
      <c r="B34" s="3"/>
      <c r="C34" s="3"/>
      <c r="D34" s="164">
        <v>2012</v>
      </c>
      <c r="E34" s="3" t="s">
        <v>293</v>
      </c>
      <c r="F34" s="165">
        <v>2</v>
      </c>
      <c r="G34" s="3"/>
      <c r="H34" s="3"/>
      <c r="I34" s="3"/>
      <c r="J34" s="3"/>
      <c r="K34" s="3"/>
      <c r="L34" s="3"/>
    </row>
    <row r="35" customHeight="1" spans="1:12">
      <c r="A35" s="4"/>
      <c r="B35" s="3"/>
      <c r="C35" s="3"/>
      <c r="D35" s="164">
        <v>2012</v>
      </c>
      <c r="E35" s="3" t="s">
        <v>294</v>
      </c>
      <c r="F35" s="165">
        <v>3</v>
      </c>
      <c r="G35" s="3"/>
      <c r="H35" s="3"/>
      <c r="I35" s="3"/>
      <c r="J35" s="3"/>
      <c r="K35" s="3"/>
      <c r="L35" s="3"/>
    </row>
    <row r="36" customHeight="1" spans="1:12">
      <c r="A36" s="4"/>
      <c r="B36" s="3"/>
      <c r="C36" s="3"/>
      <c r="D36" s="164">
        <v>2012</v>
      </c>
      <c r="E36" s="3" t="s">
        <v>295</v>
      </c>
      <c r="F36" s="165">
        <v>2</v>
      </c>
      <c r="G36" s="3"/>
      <c r="H36" s="3"/>
      <c r="I36" s="3"/>
      <c r="J36" s="3"/>
      <c r="K36" s="3"/>
      <c r="L36" s="3"/>
    </row>
    <row r="37" customHeight="1" spans="1:12">
      <c r="A37" s="4"/>
      <c r="B37" s="3"/>
      <c r="C37" s="3"/>
      <c r="D37" s="162" t="s">
        <v>296</v>
      </c>
      <c r="E37" s="162"/>
      <c r="F37" s="163">
        <v>12</v>
      </c>
      <c r="G37" s="3"/>
      <c r="H37" s="3"/>
      <c r="I37" s="3"/>
      <c r="J37" s="3"/>
      <c r="K37" s="3"/>
      <c r="L37" s="3"/>
    </row>
    <row r="38" customHeight="1" spans="1:12">
      <c r="A38" s="4"/>
      <c r="B38" s="3"/>
      <c r="C38" s="3"/>
      <c r="D38" s="164">
        <v>2013</v>
      </c>
      <c r="E38" s="3" t="s">
        <v>297</v>
      </c>
      <c r="F38" s="165">
        <v>6</v>
      </c>
      <c r="G38" s="3"/>
      <c r="H38" s="3"/>
      <c r="I38" s="3"/>
      <c r="J38" s="3"/>
      <c r="K38" s="3"/>
      <c r="L38" s="3"/>
    </row>
    <row r="39" customHeight="1" spans="1:12">
      <c r="A39" s="4"/>
      <c r="B39" s="3"/>
      <c r="C39" s="3"/>
      <c r="D39" s="164">
        <v>2013</v>
      </c>
      <c r="E39" s="3" t="s">
        <v>298</v>
      </c>
      <c r="F39" s="165">
        <v>2</v>
      </c>
      <c r="G39" s="3"/>
      <c r="H39" s="3"/>
      <c r="I39" s="3"/>
      <c r="J39" s="3"/>
      <c r="K39" s="3"/>
      <c r="L39" s="3"/>
    </row>
    <row r="40" customHeight="1" spans="1:12">
      <c r="A40" s="4"/>
      <c r="B40" s="3"/>
      <c r="C40" s="3"/>
      <c r="D40" s="164">
        <v>2013</v>
      </c>
      <c r="E40" s="3" t="s">
        <v>299</v>
      </c>
      <c r="F40" s="165">
        <v>1</v>
      </c>
      <c r="G40" s="3"/>
      <c r="H40" s="3"/>
      <c r="I40" s="3"/>
      <c r="J40" s="3"/>
      <c r="K40" s="3"/>
      <c r="L40" s="3"/>
    </row>
    <row r="41" customHeight="1" spans="1:12">
      <c r="A41" s="4"/>
      <c r="B41" s="3"/>
      <c r="C41" s="3"/>
      <c r="D41" s="164">
        <v>2013</v>
      </c>
      <c r="E41" s="3" t="s">
        <v>300</v>
      </c>
      <c r="F41" s="165">
        <v>3</v>
      </c>
      <c r="G41" s="3"/>
      <c r="H41" s="3"/>
      <c r="I41" s="3"/>
      <c r="J41" s="3"/>
      <c r="K41" s="3"/>
      <c r="L41" s="3"/>
    </row>
    <row r="42" customHeight="1" spans="1:12">
      <c r="A42" s="4"/>
      <c r="B42" s="3"/>
      <c r="C42" s="3"/>
      <c r="D42" s="164">
        <v>2013</v>
      </c>
      <c r="E42" s="3" t="s">
        <v>301</v>
      </c>
      <c r="F42" s="165">
        <v>1</v>
      </c>
      <c r="G42" s="3"/>
      <c r="H42" s="3"/>
      <c r="I42" s="3"/>
      <c r="J42" s="3"/>
      <c r="K42" s="3"/>
      <c r="L42" s="3"/>
    </row>
    <row r="43" customHeight="1" spans="1:12">
      <c r="A43" s="4"/>
      <c r="B43" s="3"/>
      <c r="C43" s="3"/>
      <c r="D43" s="164">
        <v>2013</v>
      </c>
      <c r="E43" s="3" t="s">
        <v>302</v>
      </c>
      <c r="F43" s="165">
        <v>4</v>
      </c>
      <c r="G43" s="3"/>
      <c r="H43" s="3"/>
      <c r="I43" s="3"/>
      <c r="J43" s="3"/>
      <c r="K43" s="3"/>
      <c r="L43" s="3"/>
    </row>
    <row r="44" customHeight="1" spans="1:12">
      <c r="A44" s="4"/>
      <c r="B44" s="3"/>
      <c r="C44" s="3"/>
      <c r="D44" s="164">
        <v>2013</v>
      </c>
      <c r="E44" s="3" t="s">
        <v>303</v>
      </c>
      <c r="F44" s="165">
        <v>1</v>
      </c>
      <c r="G44" s="3"/>
      <c r="H44" s="3"/>
      <c r="I44" s="3"/>
      <c r="J44" s="3"/>
      <c r="K44" s="3"/>
      <c r="L44" s="3"/>
    </row>
    <row r="45" customHeight="1" spans="1:12">
      <c r="A45" s="4"/>
      <c r="B45" s="3"/>
      <c r="C45" s="3"/>
      <c r="D45" s="164">
        <v>2013</v>
      </c>
      <c r="E45" s="3" t="s">
        <v>304</v>
      </c>
      <c r="F45" s="165">
        <v>6</v>
      </c>
      <c r="G45" s="3"/>
      <c r="H45" s="3"/>
      <c r="I45" s="3"/>
      <c r="J45" s="3"/>
      <c r="K45" s="3"/>
      <c r="L45" s="3"/>
    </row>
    <row r="46" customHeight="1" spans="1:12">
      <c r="A46" s="4"/>
      <c r="B46" s="3"/>
      <c r="C46" s="3"/>
      <c r="D46" s="164">
        <v>2013</v>
      </c>
      <c r="E46" s="3" t="s">
        <v>305</v>
      </c>
      <c r="F46" s="165">
        <v>1</v>
      </c>
      <c r="G46" s="3"/>
      <c r="H46" s="3"/>
      <c r="I46" s="3"/>
      <c r="J46" s="3"/>
      <c r="K46" s="3"/>
      <c r="L46" s="3"/>
    </row>
    <row r="47" customHeight="1" spans="1:12">
      <c r="A47" s="4"/>
      <c r="B47" s="3"/>
      <c r="C47" s="3"/>
      <c r="D47" s="164">
        <v>2013</v>
      </c>
      <c r="E47" s="3" t="s">
        <v>306</v>
      </c>
      <c r="F47" s="165">
        <v>3</v>
      </c>
      <c r="G47" s="3"/>
      <c r="H47" s="3"/>
      <c r="I47" s="3"/>
      <c r="J47" s="3"/>
      <c r="K47" s="3"/>
      <c r="L47" s="3"/>
    </row>
    <row r="48" customHeight="1" spans="1:12">
      <c r="A48" s="4"/>
      <c r="B48" s="3"/>
      <c r="C48" s="3"/>
      <c r="D48" s="164">
        <v>2013</v>
      </c>
      <c r="E48" s="3" t="s">
        <v>307</v>
      </c>
      <c r="F48" s="165">
        <v>2</v>
      </c>
      <c r="G48" s="3"/>
      <c r="H48" s="3"/>
      <c r="I48" s="3"/>
      <c r="J48" s="3"/>
      <c r="K48" s="3"/>
      <c r="L48" s="3"/>
    </row>
    <row r="49" customHeight="1" spans="1:12">
      <c r="A49" s="4"/>
      <c r="B49" s="3"/>
      <c r="C49" s="3"/>
      <c r="D49" s="164">
        <v>2013</v>
      </c>
      <c r="E49" s="3" t="s">
        <v>308</v>
      </c>
      <c r="F49" s="165">
        <v>5</v>
      </c>
      <c r="G49" s="3"/>
      <c r="H49" s="3"/>
      <c r="I49" s="3"/>
      <c r="J49" s="3"/>
      <c r="K49" s="3"/>
      <c r="L49" s="3"/>
    </row>
    <row r="50" customHeight="1" spans="1:12">
      <c r="A50" s="4"/>
      <c r="B50" s="3"/>
      <c r="C50" s="3"/>
      <c r="D50" s="164">
        <v>2013</v>
      </c>
      <c r="E50" s="3" t="s">
        <v>309</v>
      </c>
      <c r="F50" s="165">
        <v>1</v>
      </c>
      <c r="G50" s="3"/>
      <c r="H50" s="3"/>
      <c r="I50" s="3"/>
      <c r="J50" s="3"/>
      <c r="K50" s="3"/>
      <c r="L50" s="3"/>
    </row>
    <row r="51" customHeight="1" spans="1:12">
      <c r="A51" s="4"/>
      <c r="B51" s="3"/>
      <c r="C51" s="3"/>
      <c r="D51" s="164">
        <v>2013</v>
      </c>
      <c r="E51" s="3" t="s">
        <v>310</v>
      </c>
      <c r="F51" s="165">
        <v>3</v>
      </c>
      <c r="G51" s="3"/>
      <c r="H51" s="3"/>
      <c r="I51" s="3"/>
      <c r="J51" s="3"/>
      <c r="K51" s="3"/>
      <c r="L51" s="3"/>
    </row>
    <row r="52" customHeight="1" spans="1:12">
      <c r="A52" s="4"/>
      <c r="B52" s="3"/>
      <c r="C52" s="3"/>
      <c r="D52" s="164">
        <v>2013</v>
      </c>
      <c r="E52" s="3" t="s">
        <v>311</v>
      </c>
      <c r="F52" s="165">
        <v>2</v>
      </c>
      <c r="G52" s="3"/>
      <c r="H52" s="3"/>
      <c r="I52" s="3"/>
      <c r="J52" s="3"/>
      <c r="K52" s="3"/>
      <c r="L52" s="3"/>
    </row>
    <row r="53" customHeight="1" spans="1:12">
      <c r="A53" s="4"/>
      <c r="B53" s="3"/>
      <c r="C53" s="3"/>
      <c r="D53" s="164">
        <v>2013</v>
      </c>
      <c r="E53" s="3" t="s">
        <v>312</v>
      </c>
      <c r="F53" s="165">
        <v>5</v>
      </c>
      <c r="G53" s="3"/>
      <c r="H53" s="3"/>
      <c r="I53" s="3"/>
      <c r="J53" s="3"/>
      <c r="K53" s="3"/>
      <c r="L53" s="3"/>
    </row>
    <row r="54" customHeight="1" spans="1:12">
      <c r="A54" s="4"/>
      <c r="B54" s="3"/>
      <c r="C54" s="3"/>
      <c r="D54" s="162" t="s">
        <v>313</v>
      </c>
      <c r="E54" s="162"/>
      <c r="F54" s="163">
        <v>46</v>
      </c>
      <c r="G54" s="3"/>
      <c r="H54" s="3"/>
      <c r="I54" s="3"/>
      <c r="J54" s="3"/>
      <c r="K54" s="3"/>
      <c r="L54" s="3"/>
    </row>
    <row r="55" customHeight="1" spans="1:12">
      <c r="A55" s="4"/>
      <c r="B55" s="3"/>
      <c r="C55" s="3"/>
      <c r="D55" s="164">
        <v>2014</v>
      </c>
      <c r="E55" s="3" t="s">
        <v>314</v>
      </c>
      <c r="F55" s="165">
        <v>1</v>
      </c>
      <c r="G55" s="3"/>
      <c r="H55" s="3"/>
      <c r="I55" s="3"/>
      <c r="J55" s="3"/>
      <c r="K55" s="3"/>
      <c r="L55" s="3"/>
    </row>
    <row r="56" customHeight="1" spans="1:12">
      <c r="A56" s="4"/>
      <c r="B56" s="3"/>
      <c r="C56" s="3"/>
      <c r="D56" s="164">
        <v>2014</v>
      </c>
      <c r="E56" s="3" t="s">
        <v>298</v>
      </c>
      <c r="F56" s="165">
        <v>3</v>
      </c>
      <c r="G56" s="3"/>
      <c r="H56" s="3"/>
      <c r="I56" s="3"/>
      <c r="J56" s="3"/>
      <c r="K56" s="3"/>
      <c r="L56" s="3"/>
    </row>
    <row r="57" spans="1:12">
      <c r="A57" s="4"/>
      <c r="B57" s="3"/>
      <c r="C57" s="3"/>
      <c r="D57" s="164">
        <v>2014</v>
      </c>
      <c r="E57" s="3" t="s">
        <v>315</v>
      </c>
      <c r="F57" s="165">
        <v>2</v>
      </c>
      <c r="G57" s="3"/>
      <c r="H57" s="3"/>
      <c r="I57" s="3"/>
      <c r="J57" s="3"/>
      <c r="K57" s="3"/>
      <c r="L57" s="4"/>
    </row>
    <row r="58" spans="1:12">
      <c r="A58" s="4"/>
      <c r="B58" s="3"/>
      <c r="C58" s="3"/>
      <c r="D58" s="164">
        <v>2014</v>
      </c>
      <c r="E58" s="3" t="s">
        <v>316</v>
      </c>
      <c r="F58" s="165">
        <v>4</v>
      </c>
      <c r="G58" s="3"/>
      <c r="H58" s="3"/>
      <c r="I58" s="3"/>
      <c r="J58" s="3"/>
      <c r="K58" s="3"/>
      <c r="L58" s="4"/>
    </row>
    <row r="59" spans="1:12">
      <c r="A59" s="4"/>
      <c r="B59" s="3"/>
      <c r="C59" s="3"/>
      <c r="D59" s="164">
        <v>2014</v>
      </c>
      <c r="E59" s="3" t="s">
        <v>317</v>
      </c>
      <c r="F59" s="165">
        <v>2</v>
      </c>
      <c r="G59" s="3"/>
      <c r="H59" s="3"/>
      <c r="I59" s="3"/>
      <c r="J59" s="3"/>
      <c r="K59" s="3"/>
      <c r="L59" s="4"/>
    </row>
    <row r="60" spans="1:12">
      <c r="A60" s="4"/>
      <c r="B60" s="3"/>
      <c r="C60" s="3"/>
      <c r="D60" s="164">
        <v>2014</v>
      </c>
      <c r="E60" s="3" t="s">
        <v>318</v>
      </c>
      <c r="F60" s="165">
        <v>1</v>
      </c>
      <c r="G60" s="3"/>
      <c r="H60" s="3"/>
      <c r="I60" s="3"/>
      <c r="J60" s="3"/>
      <c r="K60" s="3"/>
      <c r="L60" s="4"/>
    </row>
    <row r="61" spans="1:12">
      <c r="A61" s="4"/>
      <c r="B61" s="3"/>
      <c r="C61" s="3"/>
      <c r="D61" s="164">
        <v>2014</v>
      </c>
      <c r="E61" s="3" t="s">
        <v>319</v>
      </c>
      <c r="F61" s="165">
        <v>3</v>
      </c>
      <c r="G61" s="3"/>
      <c r="H61" s="3"/>
      <c r="I61" s="3"/>
      <c r="J61" s="3"/>
      <c r="K61" s="3"/>
      <c r="L61" s="4"/>
    </row>
    <row r="62" spans="1:12">
      <c r="A62" s="4"/>
      <c r="B62" s="3"/>
      <c r="C62" s="3"/>
      <c r="D62" s="164">
        <v>2014</v>
      </c>
      <c r="E62" s="3" t="s">
        <v>302</v>
      </c>
      <c r="F62" s="165">
        <v>4</v>
      </c>
      <c r="G62" s="3"/>
      <c r="H62" s="3"/>
      <c r="I62" s="3"/>
      <c r="J62" s="3"/>
      <c r="K62" s="3"/>
      <c r="L62" s="4"/>
    </row>
    <row r="63" spans="1:12">
      <c r="A63" s="4"/>
      <c r="B63" s="3"/>
      <c r="C63" s="3"/>
      <c r="D63" s="164">
        <v>2014</v>
      </c>
      <c r="E63" s="3" t="s">
        <v>320</v>
      </c>
      <c r="F63" s="165">
        <v>4</v>
      </c>
      <c r="G63" s="3"/>
      <c r="H63" s="3"/>
      <c r="I63" s="3"/>
      <c r="J63" s="3"/>
      <c r="K63" s="3"/>
      <c r="L63" s="4"/>
    </row>
    <row r="64" spans="1:12">
      <c r="A64" s="4"/>
      <c r="B64" s="3"/>
      <c r="C64" s="3"/>
      <c r="D64" s="164">
        <v>2014</v>
      </c>
      <c r="E64" s="3" t="s">
        <v>321</v>
      </c>
      <c r="F64" s="165">
        <v>3</v>
      </c>
      <c r="G64" s="3"/>
      <c r="H64" s="3"/>
      <c r="I64" s="3"/>
      <c r="J64" s="3"/>
      <c r="K64" s="3"/>
      <c r="L64" s="4"/>
    </row>
    <row r="65" spans="1:12">
      <c r="A65" s="4"/>
      <c r="B65" s="3"/>
      <c r="C65" s="3"/>
      <c r="D65" s="164">
        <v>2014</v>
      </c>
      <c r="E65" s="3" t="s">
        <v>322</v>
      </c>
      <c r="F65" s="165">
        <v>1</v>
      </c>
      <c r="G65" s="3"/>
      <c r="H65" s="3"/>
      <c r="I65" s="3"/>
      <c r="J65" s="3"/>
      <c r="K65" s="3"/>
      <c r="L65" s="4"/>
    </row>
    <row r="66" spans="1:12">
      <c r="A66" s="4"/>
      <c r="B66" s="3"/>
      <c r="C66" s="3"/>
      <c r="D66" s="164">
        <v>2014</v>
      </c>
      <c r="E66" s="3" t="s">
        <v>323</v>
      </c>
      <c r="F66" s="165">
        <v>1</v>
      </c>
      <c r="G66" s="3"/>
      <c r="H66" s="3"/>
      <c r="I66" s="3"/>
      <c r="J66" s="3"/>
      <c r="K66" s="3"/>
      <c r="L66" s="4"/>
    </row>
    <row r="67" spans="1:12">
      <c r="A67" s="4"/>
      <c r="B67" s="3"/>
      <c r="C67" s="3"/>
      <c r="D67" s="164">
        <v>2014</v>
      </c>
      <c r="E67" s="3" t="s">
        <v>324</v>
      </c>
      <c r="F67" s="165">
        <v>2</v>
      </c>
      <c r="G67" s="3"/>
      <c r="H67" s="3"/>
      <c r="I67" s="3"/>
      <c r="J67" s="3"/>
      <c r="K67" s="3"/>
      <c r="L67" s="4"/>
    </row>
    <row r="68" spans="1:12">
      <c r="A68" s="4"/>
      <c r="B68" s="3"/>
      <c r="C68" s="3"/>
      <c r="D68" s="164">
        <v>2014</v>
      </c>
      <c r="E68" s="3" t="s">
        <v>325</v>
      </c>
      <c r="F68" s="165">
        <v>3</v>
      </c>
      <c r="G68" s="3"/>
      <c r="H68" s="3"/>
      <c r="I68" s="3"/>
      <c r="J68" s="3"/>
      <c r="K68" s="3"/>
      <c r="L68" s="4"/>
    </row>
    <row r="69" spans="1:12">
      <c r="A69" s="4"/>
      <c r="B69" s="3"/>
      <c r="C69" s="3"/>
      <c r="D69" s="164">
        <v>2014</v>
      </c>
      <c r="E69" s="3" t="s">
        <v>326</v>
      </c>
      <c r="F69" s="165">
        <v>3</v>
      </c>
      <c r="G69" s="3"/>
      <c r="H69" s="3"/>
      <c r="I69" s="3"/>
      <c r="J69" s="3"/>
      <c r="K69" s="3"/>
      <c r="L69" s="4"/>
    </row>
    <row r="70" spans="1:12">
      <c r="A70" s="4"/>
      <c r="B70" s="3"/>
      <c r="C70" s="3"/>
      <c r="D70" s="164">
        <v>2014</v>
      </c>
      <c r="E70" s="3" t="s">
        <v>311</v>
      </c>
      <c r="F70" s="165">
        <v>1</v>
      </c>
      <c r="G70" s="3"/>
      <c r="H70" s="3"/>
      <c r="I70" s="3"/>
      <c r="J70" s="3"/>
      <c r="K70" s="3"/>
      <c r="L70" s="4"/>
    </row>
    <row r="71" spans="1:12">
      <c r="A71" s="4"/>
      <c r="B71" s="3"/>
      <c r="C71" s="3"/>
      <c r="D71" s="164">
        <v>2014</v>
      </c>
      <c r="E71" s="3" t="s">
        <v>327</v>
      </c>
      <c r="F71" s="165">
        <v>2</v>
      </c>
      <c r="G71" s="3"/>
      <c r="H71" s="3"/>
      <c r="I71" s="3"/>
      <c r="J71" s="3"/>
      <c r="K71" s="3"/>
      <c r="L71" s="4"/>
    </row>
    <row r="72" spans="1:12">
      <c r="A72" s="4"/>
      <c r="B72" s="3"/>
      <c r="C72" s="3"/>
      <c r="D72" s="164">
        <v>2014</v>
      </c>
      <c r="E72" s="3" t="s">
        <v>328</v>
      </c>
      <c r="F72" s="165">
        <v>2</v>
      </c>
      <c r="G72" s="3"/>
      <c r="H72" s="3"/>
      <c r="I72" s="3"/>
      <c r="J72" s="3"/>
      <c r="K72" s="3"/>
      <c r="L72" s="4"/>
    </row>
    <row r="73" spans="1:12">
      <c r="A73" s="4"/>
      <c r="B73" s="3"/>
      <c r="C73" s="3"/>
      <c r="D73" s="164">
        <v>2014</v>
      </c>
      <c r="E73" s="3" t="s">
        <v>329</v>
      </c>
      <c r="F73" s="165">
        <v>4</v>
      </c>
      <c r="G73" s="3"/>
      <c r="H73" s="3"/>
      <c r="I73" s="3"/>
      <c r="J73" s="3"/>
      <c r="K73" s="3"/>
      <c r="L73" s="4"/>
    </row>
    <row r="74" spans="1:12">
      <c r="A74" s="4"/>
      <c r="B74" s="3"/>
      <c r="C74" s="3"/>
      <c r="D74" s="162" t="s">
        <v>330</v>
      </c>
      <c r="E74" s="162"/>
      <c r="F74" s="163">
        <v>46</v>
      </c>
      <c r="G74" s="3"/>
      <c r="H74" s="3"/>
      <c r="I74" s="3"/>
      <c r="J74" s="3"/>
      <c r="K74" s="3"/>
      <c r="L74" s="4"/>
    </row>
    <row r="75" spans="1:12">
      <c r="A75" s="4"/>
      <c r="B75" s="3"/>
      <c r="C75" s="3"/>
      <c r="D75" s="164">
        <v>2015</v>
      </c>
      <c r="E75" s="3" t="s">
        <v>331</v>
      </c>
      <c r="F75" s="165">
        <v>1</v>
      </c>
      <c r="G75" s="3"/>
      <c r="H75" s="3"/>
      <c r="I75" s="3"/>
      <c r="J75" s="3"/>
      <c r="K75" s="3"/>
      <c r="L75" s="4"/>
    </row>
    <row r="76" spans="1:12">
      <c r="A76" s="4"/>
      <c r="B76" s="3"/>
      <c r="C76" s="3"/>
      <c r="D76" s="164">
        <v>2015</v>
      </c>
      <c r="E76" s="3" t="s">
        <v>332</v>
      </c>
      <c r="F76" s="165">
        <v>4</v>
      </c>
      <c r="G76" s="3"/>
      <c r="H76" s="3"/>
      <c r="I76" s="3"/>
      <c r="J76" s="3"/>
      <c r="K76" s="3"/>
      <c r="L76" s="4"/>
    </row>
    <row r="77" spans="1:12">
      <c r="A77" s="4"/>
      <c r="B77" s="3"/>
      <c r="C77" s="3"/>
      <c r="D77" s="164">
        <v>2015</v>
      </c>
      <c r="E77" s="3" t="s">
        <v>333</v>
      </c>
      <c r="F77" s="165">
        <v>2</v>
      </c>
      <c r="G77" s="3"/>
      <c r="H77" s="3"/>
      <c r="I77" s="3"/>
      <c r="J77" s="3"/>
      <c r="K77" s="3"/>
      <c r="L77" s="4"/>
    </row>
    <row r="78" spans="1:12">
      <c r="A78" s="4"/>
      <c r="B78" s="3"/>
      <c r="C78" s="3"/>
      <c r="D78" s="164">
        <v>2015</v>
      </c>
      <c r="E78" s="3" t="s">
        <v>334</v>
      </c>
      <c r="F78" s="165">
        <v>3</v>
      </c>
      <c r="G78" s="3"/>
      <c r="H78" s="3"/>
      <c r="I78" s="3"/>
      <c r="J78" s="3"/>
      <c r="K78" s="3"/>
      <c r="L78" s="4"/>
    </row>
    <row r="79" spans="1:12">
      <c r="A79" s="4"/>
      <c r="B79" s="3"/>
      <c r="C79" s="3"/>
      <c r="D79" s="164">
        <v>2015</v>
      </c>
      <c r="E79" s="3" t="s">
        <v>335</v>
      </c>
      <c r="F79" s="165">
        <v>1</v>
      </c>
      <c r="G79" s="3"/>
      <c r="H79" s="3"/>
      <c r="I79" s="3"/>
      <c r="J79" s="3"/>
      <c r="K79" s="3"/>
      <c r="L79" s="4"/>
    </row>
    <row r="80" spans="1:12">
      <c r="A80" s="4"/>
      <c r="B80" s="3"/>
      <c r="C80" s="3"/>
      <c r="D80" s="164">
        <v>2015</v>
      </c>
      <c r="E80" s="3" t="s">
        <v>336</v>
      </c>
      <c r="F80" s="165">
        <v>2</v>
      </c>
      <c r="G80" s="3"/>
      <c r="H80" s="3"/>
      <c r="I80" s="3"/>
      <c r="J80" s="3"/>
      <c r="K80" s="3"/>
      <c r="L80" s="4"/>
    </row>
    <row r="81" spans="1:12">
      <c r="A81" s="4"/>
      <c r="B81" s="3"/>
      <c r="C81" s="3"/>
      <c r="D81" s="164">
        <v>2015</v>
      </c>
      <c r="E81" s="3" t="s">
        <v>337</v>
      </c>
      <c r="F81" s="165">
        <v>3</v>
      </c>
      <c r="G81" s="3"/>
      <c r="H81" s="3"/>
      <c r="I81" s="3"/>
      <c r="J81" s="3"/>
      <c r="K81" s="3"/>
      <c r="L81" s="4"/>
    </row>
    <row r="82" spans="1:12">
      <c r="A82" s="4"/>
      <c r="B82" s="3"/>
      <c r="C82" s="3"/>
      <c r="D82" s="164">
        <v>2015</v>
      </c>
      <c r="E82" s="3" t="s">
        <v>338</v>
      </c>
      <c r="F82" s="165">
        <v>1</v>
      </c>
      <c r="G82" s="3"/>
      <c r="H82" s="3"/>
      <c r="I82" s="3"/>
      <c r="J82" s="3"/>
      <c r="K82" s="3"/>
      <c r="L82" s="4"/>
    </row>
    <row r="83" spans="1:12">
      <c r="A83" s="4"/>
      <c r="B83" s="3"/>
      <c r="C83" s="3"/>
      <c r="D83" s="164">
        <v>2015</v>
      </c>
      <c r="E83" s="3" t="s">
        <v>339</v>
      </c>
      <c r="F83" s="165">
        <v>1</v>
      </c>
      <c r="G83" s="3"/>
      <c r="H83" s="3"/>
      <c r="I83" s="3"/>
      <c r="J83" s="3"/>
      <c r="K83" s="3"/>
      <c r="L83" s="4"/>
    </row>
    <row r="84" spans="1:12">
      <c r="A84" s="4"/>
      <c r="B84" s="3"/>
      <c r="C84" s="3"/>
      <c r="D84" s="164">
        <v>2015</v>
      </c>
      <c r="E84" s="3" t="s">
        <v>340</v>
      </c>
      <c r="F84" s="165">
        <v>3</v>
      </c>
      <c r="G84" s="3"/>
      <c r="H84" s="3"/>
      <c r="I84" s="3"/>
      <c r="J84" s="3"/>
      <c r="K84" s="3"/>
      <c r="L84" s="4"/>
    </row>
    <row r="85" spans="1:12">
      <c r="A85" s="4"/>
      <c r="B85" s="3"/>
      <c r="C85" s="3"/>
      <c r="D85" s="164">
        <v>2015</v>
      </c>
      <c r="E85" s="3" t="s">
        <v>341</v>
      </c>
      <c r="F85" s="165">
        <v>2</v>
      </c>
      <c r="G85" s="3"/>
      <c r="H85" s="3"/>
      <c r="I85" s="3"/>
      <c r="J85" s="3"/>
      <c r="K85" s="3"/>
      <c r="L85" s="4"/>
    </row>
    <row r="86" spans="1:12">
      <c r="A86" s="4"/>
      <c r="B86" s="3"/>
      <c r="C86" s="3"/>
      <c r="D86" s="164">
        <v>2015</v>
      </c>
      <c r="E86" s="3" t="s">
        <v>342</v>
      </c>
      <c r="F86" s="165">
        <v>2</v>
      </c>
      <c r="G86" s="3"/>
      <c r="H86" s="3"/>
      <c r="I86" s="3"/>
      <c r="J86" s="3"/>
      <c r="K86" s="3"/>
      <c r="L86" s="4"/>
    </row>
    <row r="87" spans="1:12">
      <c r="A87" s="4"/>
      <c r="B87" s="3"/>
      <c r="C87" s="3"/>
      <c r="D87" s="164">
        <v>2015</v>
      </c>
      <c r="E87" s="3" t="s">
        <v>343</v>
      </c>
      <c r="F87" s="165">
        <v>4</v>
      </c>
      <c r="G87" s="3"/>
      <c r="H87" s="3"/>
      <c r="I87" s="3"/>
      <c r="J87" s="3"/>
      <c r="K87" s="3"/>
      <c r="L87" s="4"/>
    </row>
    <row r="88" spans="1:12">
      <c r="A88" s="4"/>
      <c r="B88" s="3"/>
      <c r="C88" s="3"/>
      <c r="D88" s="164">
        <v>2015</v>
      </c>
      <c r="E88" s="3" t="s">
        <v>344</v>
      </c>
      <c r="F88" s="165">
        <v>1</v>
      </c>
      <c r="G88" s="3"/>
      <c r="H88" s="3"/>
      <c r="I88" s="3"/>
      <c r="J88" s="3"/>
      <c r="K88" s="3"/>
      <c r="L88" s="4"/>
    </row>
    <row r="89" spans="1:12">
      <c r="A89" s="4"/>
      <c r="B89" s="3"/>
      <c r="C89" s="3"/>
      <c r="D89" s="164">
        <v>2015</v>
      </c>
      <c r="E89" s="3" t="s">
        <v>345</v>
      </c>
      <c r="F89" s="165">
        <v>2</v>
      </c>
      <c r="G89" s="3"/>
      <c r="H89" s="3"/>
      <c r="I89" s="3"/>
      <c r="J89" s="3"/>
      <c r="K89" s="3"/>
      <c r="L89" s="4"/>
    </row>
    <row r="90" spans="1:12">
      <c r="A90" s="4"/>
      <c r="B90" s="3"/>
      <c r="C90" s="3"/>
      <c r="D90" s="164">
        <v>2015</v>
      </c>
      <c r="E90" s="3" t="s">
        <v>346</v>
      </c>
      <c r="F90" s="165">
        <v>2</v>
      </c>
      <c r="G90" s="3"/>
      <c r="H90" s="3"/>
      <c r="I90" s="3"/>
      <c r="J90" s="3"/>
      <c r="K90" s="3"/>
      <c r="L90" s="4"/>
    </row>
    <row r="91" spans="1:12">
      <c r="A91" s="4"/>
      <c r="B91" s="3"/>
      <c r="C91" s="3"/>
      <c r="D91" s="164">
        <v>2015</v>
      </c>
      <c r="E91" s="3" t="s">
        <v>347</v>
      </c>
      <c r="F91" s="165">
        <v>2</v>
      </c>
      <c r="G91" s="3"/>
      <c r="H91" s="3"/>
      <c r="I91" s="3"/>
      <c r="J91" s="3"/>
      <c r="K91" s="3"/>
      <c r="L91" s="4"/>
    </row>
    <row r="92" spans="1:12">
      <c r="A92" s="4"/>
      <c r="B92" s="3"/>
      <c r="C92" s="3"/>
      <c r="D92" s="162" t="s">
        <v>348</v>
      </c>
      <c r="E92" s="162"/>
      <c r="F92" s="163">
        <f>SUM(F75:F91)</f>
        <v>36</v>
      </c>
      <c r="G92" s="3"/>
      <c r="H92" s="3"/>
      <c r="I92" s="3"/>
      <c r="J92" s="3"/>
      <c r="K92" s="3"/>
      <c r="L92" s="4"/>
    </row>
    <row r="93" spans="1:12">
      <c r="A93" s="4"/>
      <c r="B93" s="3"/>
      <c r="C93" s="3"/>
      <c r="D93" s="164">
        <v>2016</v>
      </c>
      <c r="E93" s="3" t="s">
        <v>349</v>
      </c>
      <c r="F93" s="165">
        <v>1</v>
      </c>
      <c r="G93" s="3"/>
      <c r="H93" s="3"/>
      <c r="I93" s="3"/>
      <c r="J93" s="3"/>
      <c r="K93" s="3"/>
      <c r="L93" s="4"/>
    </row>
    <row r="94" spans="1:12">
      <c r="A94" s="4"/>
      <c r="B94" s="3"/>
      <c r="C94" s="3"/>
      <c r="D94" s="164">
        <v>2016</v>
      </c>
      <c r="E94" s="3" t="s">
        <v>350</v>
      </c>
      <c r="F94" s="165">
        <v>2</v>
      </c>
      <c r="G94" s="3"/>
      <c r="H94" s="3"/>
      <c r="I94" s="3"/>
      <c r="J94" s="3"/>
      <c r="K94" s="3"/>
      <c r="L94" s="4"/>
    </row>
    <row r="95" spans="1:12">
      <c r="A95" s="4"/>
      <c r="B95" s="3"/>
      <c r="C95" s="3"/>
      <c r="D95" s="164">
        <v>2016</v>
      </c>
      <c r="E95" s="3" t="s">
        <v>351</v>
      </c>
      <c r="F95" s="165">
        <v>2</v>
      </c>
      <c r="G95" s="3"/>
      <c r="H95" s="3"/>
      <c r="I95" s="3"/>
      <c r="J95" s="3"/>
      <c r="K95" s="3"/>
      <c r="L95" s="4"/>
    </row>
    <row r="96" spans="1:12">
      <c r="A96" s="4"/>
      <c r="B96" s="3"/>
      <c r="C96" s="3"/>
      <c r="D96" s="164">
        <v>2016</v>
      </c>
      <c r="E96" s="3" t="s">
        <v>352</v>
      </c>
      <c r="F96" s="165">
        <v>1</v>
      </c>
      <c r="G96" s="3"/>
      <c r="H96" s="3"/>
      <c r="I96" s="3"/>
      <c r="J96" s="3"/>
      <c r="K96" s="3"/>
      <c r="L96" s="4"/>
    </row>
    <row r="97" spans="1:12">
      <c r="A97" s="4"/>
      <c r="B97" s="3"/>
      <c r="C97" s="3"/>
      <c r="D97" s="164">
        <v>2016</v>
      </c>
      <c r="E97" s="3" t="s">
        <v>353</v>
      </c>
      <c r="F97" s="165">
        <v>3</v>
      </c>
      <c r="G97" s="3"/>
      <c r="H97" s="3"/>
      <c r="I97" s="3"/>
      <c r="J97" s="3"/>
      <c r="K97" s="3"/>
      <c r="L97" s="4"/>
    </row>
    <row r="98" spans="1:12">
      <c r="A98" s="4"/>
      <c r="B98" s="3"/>
      <c r="C98" s="3"/>
      <c r="D98" s="164">
        <v>2016</v>
      </c>
      <c r="E98" s="3" t="s">
        <v>354</v>
      </c>
      <c r="F98" s="165">
        <v>3</v>
      </c>
      <c r="G98" s="3"/>
      <c r="H98" s="3"/>
      <c r="I98" s="3"/>
      <c r="J98" s="3"/>
      <c r="K98" s="3"/>
      <c r="L98" s="4"/>
    </row>
    <row r="99" spans="1:12">
      <c r="A99" s="4"/>
      <c r="B99" s="3"/>
      <c r="C99" s="3"/>
      <c r="D99" s="164">
        <v>2016</v>
      </c>
      <c r="E99" s="3" t="s">
        <v>355</v>
      </c>
      <c r="F99" s="165">
        <v>1</v>
      </c>
      <c r="G99" s="3"/>
      <c r="H99" s="3"/>
      <c r="I99" s="3"/>
      <c r="J99" s="3"/>
      <c r="K99" s="3"/>
      <c r="L99" s="4"/>
    </row>
    <row r="100" spans="1:12">
      <c r="A100" s="4"/>
      <c r="B100" s="3"/>
      <c r="C100" s="3"/>
      <c r="D100" s="164">
        <v>2016</v>
      </c>
      <c r="E100" s="3" t="s">
        <v>356</v>
      </c>
      <c r="F100" s="165">
        <v>1</v>
      </c>
      <c r="G100" s="3"/>
      <c r="H100" s="3"/>
      <c r="I100" s="3"/>
      <c r="J100" s="3"/>
      <c r="K100" s="3"/>
      <c r="L100" s="4"/>
    </row>
    <row r="101" spans="1:12">
      <c r="A101" s="4"/>
      <c r="B101" s="3"/>
      <c r="C101" s="3"/>
      <c r="D101" s="164">
        <v>2016</v>
      </c>
      <c r="E101" s="3" t="s">
        <v>357</v>
      </c>
      <c r="F101" s="165">
        <v>3</v>
      </c>
      <c r="G101" s="3"/>
      <c r="H101" s="3"/>
      <c r="I101" s="3"/>
      <c r="J101" s="3"/>
      <c r="K101" s="3"/>
      <c r="L101" s="4"/>
    </row>
    <row r="102" spans="1:12">
      <c r="A102" s="4"/>
      <c r="B102" s="3"/>
      <c r="C102" s="3"/>
      <c r="D102" s="164">
        <v>2016</v>
      </c>
      <c r="E102" s="3" t="s">
        <v>358</v>
      </c>
      <c r="F102" s="165">
        <v>2</v>
      </c>
      <c r="G102" s="3"/>
      <c r="H102" s="3"/>
      <c r="I102" s="3"/>
      <c r="J102" s="3"/>
      <c r="K102" s="3"/>
      <c r="L102" s="4"/>
    </row>
    <row r="103" spans="1:12">
      <c r="A103" s="4"/>
      <c r="B103" s="3"/>
      <c r="C103" s="3"/>
      <c r="D103" s="164">
        <v>2016</v>
      </c>
      <c r="E103" s="3" t="s">
        <v>359</v>
      </c>
      <c r="F103" s="165">
        <v>3</v>
      </c>
      <c r="G103" s="3"/>
      <c r="H103" s="3"/>
      <c r="I103" s="3"/>
      <c r="J103" s="3"/>
      <c r="K103" s="3"/>
      <c r="L103" s="4"/>
    </row>
    <row r="104" spans="1:12">
      <c r="A104" s="4"/>
      <c r="B104" s="3"/>
      <c r="C104" s="3"/>
      <c r="D104" s="164">
        <v>2016</v>
      </c>
      <c r="E104" s="3" t="s">
        <v>360</v>
      </c>
      <c r="F104" s="165">
        <v>3</v>
      </c>
      <c r="G104" s="3"/>
      <c r="H104" s="3"/>
      <c r="I104" s="3"/>
      <c r="J104" s="3"/>
      <c r="K104" s="3"/>
      <c r="L104" s="4"/>
    </row>
    <row r="105" spans="1:12">
      <c r="A105" s="4"/>
      <c r="B105" s="3"/>
      <c r="C105" s="3"/>
      <c r="D105" s="164">
        <v>2016</v>
      </c>
      <c r="E105" s="3" t="s">
        <v>361</v>
      </c>
      <c r="F105" s="165">
        <v>1</v>
      </c>
      <c r="G105" s="3"/>
      <c r="H105" s="3"/>
      <c r="I105" s="3"/>
      <c r="J105" s="3"/>
      <c r="K105" s="3"/>
      <c r="L105" s="4"/>
    </row>
    <row r="106" spans="1:12">
      <c r="A106" s="4"/>
      <c r="B106" s="3"/>
      <c r="C106" s="3"/>
      <c r="D106" s="164">
        <v>2016</v>
      </c>
      <c r="E106" s="3" t="s">
        <v>362</v>
      </c>
      <c r="F106" s="165">
        <v>1</v>
      </c>
      <c r="G106" s="3"/>
      <c r="H106" s="3"/>
      <c r="I106" s="3"/>
      <c r="J106" s="3"/>
      <c r="K106" s="3"/>
      <c r="L106" s="4"/>
    </row>
    <row r="107" spans="1:12">
      <c r="A107" s="4"/>
      <c r="B107" s="3"/>
      <c r="C107" s="3"/>
      <c r="D107" s="164">
        <v>2016</v>
      </c>
      <c r="E107" s="3" t="s">
        <v>363</v>
      </c>
      <c r="F107" s="165">
        <v>1</v>
      </c>
      <c r="G107" s="3"/>
      <c r="H107" s="3"/>
      <c r="I107" s="3"/>
      <c r="J107" s="3"/>
      <c r="K107" s="3"/>
      <c r="L107" s="4"/>
    </row>
    <row r="108" spans="1:12">
      <c r="A108" s="4"/>
      <c r="B108" s="3"/>
      <c r="C108" s="3"/>
      <c r="D108" s="164">
        <v>2016</v>
      </c>
      <c r="E108" s="3" t="s">
        <v>364</v>
      </c>
      <c r="F108" s="165">
        <v>1</v>
      </c>
      <c r="G108" s="3"/>
      <c r="H108" s="3"/>
      <c r="I108" s="3"/>
      <c r="J108" s="3"/>
      <c r="K108" s="3"/>
      <c r="L108" s="4"/>
    </row>
    <row r="109" spans="1:12">
      <c r="A109" s="4"/>
      <c r="B109" s="3"/>
      <c r="C109" s="3"/>
      <c r="D109" s="164">
        <v>2016</v>
      </c>
      <c r="E109" s="3" t="s">
        <v>365</v>
      </c>
      <c r="F109" s="165">
        <v>1</v>
      </c>
      <c r="G109" s="3"/>
      <c r="H109" s="3"/>
      <c r="I109" s="3"/>
      <c r="J109" s="3"/>
      <c r="K109" s="3"/>
      <c r="L109" s="4"/>
    </row>
    <row r="110" spans="1:12">
      <c r="A110" s="4"/>
      <c r="B110" s="3"/>
      <c r="C110" s="3"/>
      <c r="D110" s="164">
        <v>2016</v>
      </c>
      <c r="E110" s="3" t="s">
        <v>366</v>
      </c>
      <c r="F110" s="165">
        <v>1</v>
      </c>
      <c r="G110" s="3"/>
      <c r="H110" s="3"/>
      <c r="I110" s="3"/>
      <c r="J110" s="3"/>
      <c r="K110" s="3"/>
      <c r="L110" s="4"/>
    </row>
    <row r="111" spans="1:12">
      <c r="A111" s="4"/>
      <c r="B111" s="3"/>
      <c r="C111" s="3"/>
      <c r="D111" s="164">
        <v>2016</v>
      </c>
      <c r="E111" s="3" t="s">
        <v>367</v>
      </c>
      <c r="F111" s="165">
        <v>1</v>
      </c>
      <c r="G111" s="3"/>
      <c r="H111" s="3"/>
      <c r="I111" s="3"/>
      <c r="J111" s="3"/>
      <c r="K111" s="3"/>
      <c r="L111" s="4"/>
    </row>
    <row r="112" spans="1:12">
      <c r="A112" s="4"/>
      <c r="B112" s="3"/>
      <c r="C112" s="3"/>
      <c r="D112" s="164">
        <v>2016</v>
      </c>
      <c r="E112" s="3" t="s">
        <v>368</v>
      </c>
      <c r="F112" s="165">
        <v>1</v>
      </c>
      <c r="G112" s="3"/>
      <c r="H112" s="3"/>
      <c r="I112" s="3"/>
      <c r="J112" s="3"/>
      <c r="K112" s="3"/>
      <c r="L112" s="4"/>
    </row>
    <row r="113" spans="1:12">
      <c r="A113" s="4"/>
      <c r="B113" s="3"/>
      <c r="C113" s="3"/>
      <c r="D113" s="164">
        <v>2016</v>
      </c>
      <c r="E113" s="3" t="s">
        <v>369</v>
      </c>
      <c r="F113" s="165">
        <v>1</v>
      </c>
      <c r="G113" s="3"/>
      <c r="H113" s="3"/>
      <c r="I113" s="3"/>
      <c r="J113" s="3"/>
      <c r="K113" s="3"/>
      <c r="L113" s="4"/>
    </row>
    <row r="114" spans="1:12">
      <c r="A114" s="4"/>
      <c r="B114" s="3"/>
      <c r="C114" s="3"/>
      <c r="D114" s="164">
        <v>2016</v>
      </c>
      <c r="E114" s="3" t="s">
        <v>370</v>
      </c>
      <c r="F114" s="165">
        <v>1</v>
      </c>
      <c r="G114" s="3"/>
      <c r="H114" s="3"/>
      <c r="I114" s="3"/>
      <c r="J114" s="3"/>
      <c r="K114" s="3"/>
      <c r="L114" s="4"/>
    </row>
    <row r="115" spans="1:12">
      <c r="A115" s="4"/>
      <c r="B115" s="3"/>
      <c r="C115" s="3"/>
      <c r="D115" s="164">
        <v>2016</v>
      </c>
      <c r="E115" s="3" t="s">
        <v>371</v>
      </c>
      <c r="F115" s="165">
        <v>2</v>
      </c>
      <c r="G115" s="3"/>
      <c r="H115" s="3"/>
      <c r="I115" s="3"/>
      <c r="J115" s="3"/>
      <c r="K115" s="3"/>
      <c r="L115" s="4"/>
    </row>
    <row r="116" spans="1:12">
      <c r="A116" s="4"/>
      <c r="B116" s="3"/>
      <c r="C116" s="3"/>
      <c r="D116" s="164">
        <v>2016</v>
      </c>
      <c r="E116" s="3" t="s">
        <v>372</v>
      </c>
      <c r="F116" s="165">
        <v>1</v>
      </c>
      <c r="G116" s="3"/>
      <c r="H116" s="3"/>
      <c r="I116" s="3"/>
      <c r="J116" s="3"/>
      <c r="K116" s="3"/>
      <c r="L116" s="4"/>
    </row>
    <row r="117" spans="1:12">
      <c r="A117" s="4"/>
      <c r="B117" s="3"/>
      <c r="C117" s="3"/>
      <c r="D117" s="164">
        <v>2016</v>
      </c>
      <c r="E117" s="3" t="s">
        <v>373</v>
      </c>
      <c r="F117" s="165">
        <v>1</v>
      </c>
      <c r="G117" s="3"/>
      <c r="H117" s="3"/>
      <c r="I117" s="3"/>
      <c r="J117" s="3"/>
      <c r="K117" s="3"/>
      <c r="L117" s="4"/>
    </row>
    <row r="118" spans="1:12">
      <c r="A118" s="4"/>
      <c r="B118" s="3"/>
      <c r="C118" s="3"/>
      <c r="D118" s="164">
        <v>2016</v>
      </c>
      <c r="E118" s="3" t="s">
        <v>374</v>
      </c>
      <c r="F118" s="165">
        <v>2</v>
      </c>
      <c r="G118" s="3"/>
      <c r="H118" s="3"/>
      <c r="I118" s="3"/>
      <c r="J118" s="3"/>
      <c r="K118" s="3"/>
      <c r="L118" s="4"/>
    </row>
    <row r="119" spans="1:12">
      <c r="A119" s="4"/>
      <c r="B119" s="3"/>
      <c r="C119" s="3"/>
      <c r="D119" s="164">
        <v>2016</v>
      </c>
      <c r="E119" s="3" t="s">
        <v>375</v>
      </c>
      <c r="F119" s="165">
        <v>4</v>
      </c>
      <c r="G119" s="3"/>
      <c r="H119" s="3"/>
      <c r="I119" s="3"/>
      <c r="J119" s="3"/>
      <c r="K119" s="3"/>
      <c r="L119" s="4"/>
    </row>
    <row r="120" spans="1:12">
      <c r="A120" s="4"/>
      <c r="B120" s="3"/>
      <c r="C120" s="3"/>
      <c r="D120" s="164">
        <v>2016</v>
      </c>
      <c r="E120" s="3" t="s">
        <v>376</v>
      </c>
      <c r="F120" s="165">
        <v>1</v>
      </c>
      <c r="G120" s="3"/>
      <c r="H120" s="3"/>
      <c r="I120" s="3"/>
      <c r="J120" s="3"/>
      <c r="K120" s="3"/>
      <c r="L120" s="4"/>
    </row>
    <row r="121" spans="1:12">
      <c r="A121" s="4"/>
      <c r="B121" s="3"/>
      <c r="C121" s="3"/>
      <c r="D121" s="164">
        <v>2016</v>
      </c>
      <c r="E121" s="3" t="s">
        <v>377</v>
      </c>
      <c r="F121" s="165">
        <v>1</v>
      </c>
      <c r="G121" s="3"/>
      <c r="H121" s="3"/>
      <c r="I121" s="3"/>
      <c r="J121" s="3"/>
      <c r="K121" s="3"/>
      <c r="L121" s="4"/>
    </row>
    <row r="122" spans="1:12">
      <c r="A122" s="4"/>
      <c r="B122" s="3"/>
      <c r="C122" s="3"/>
      <c r="D122" s="164">
        <v>2016</v>
      </c>
      <c r="E122" s="3" t="s">
        <v>378</v>
      </c>
      <c r="F122" s="165">
        <v>1</v>
      </c>
      <c r="G122" s="3"/>
      <c r="H122" s="3"/>
      <c r="I122" s="3"/>
      <c r="J122" s="3"/>
      <c r="K122" s="3"/>
      <c r="L122" s="4"/>
    </row>
    <row r="123" spans="1:12">
      <c r="A123" s="4"/>
      <c r="B123" s="3"/>
      <c r="C123" s="3"/>
      <c r="D123" s="164">
        <v>2016</v>
      </c>
      <c r="E123" s="3" t="s">
        <v>379</v>
      </c>
      <c r="F123" s="165">
        <v>1</v>
      </c>
      <c r="G123" s="3"/>
      <c r="H123" s="3"/>
      <c r="I123" s="3"/>
      <c r="J123" s="3"/>
      <c r="K123" s="3"/>
      <c r="L123" s="4"/>
    </row>
    <row r="124" spans="1:12">
      <c r="A124" s="4"/>
      <c r="B124" s="3"/>
      <c r="C124" s="3"/>
      <c r="D124" s="164">
        <v>2016</v>
      </c>
      <c r="E124" s="3" t="s">
        <v>380</v>
      </c>
      <c r="F124" s="165">
        <v>1</v>
      </c>
      <c r="G124" s="3"/>
      <c r="H124" s="3"/>
      <c r="I124" s="3"/>
      <c r="J124" s="3"/>
      <c r="K124" s="3"/>
      <c r="L124" s="4"/>
    </row>
    <row r="125" spans="1:12">
      <c r="A125" s="4"/>
      <c r="B125" s="3"/>
      <c r="C125" s="3"/>
      <c r="D125" s="164">
        <v>2016</v>
      </c>
      <c r="E125" s="3" t="s">
        <v>381</v>
      </c>
      <c r="F125" s="165">
        <v>1</v>
      </c>
      <c r="G125" s="3"/>
      <c r="H125" s="3"/>
      <c r="I125" s="3"/>
      <c r="J125" s="3"/>
      <c r="K125" s="3"/>
      <c r="L125" s="4"/>
    </row>
    <row r="126" spans="1:12">
      <c r="A126" s="4"/>
      <c r="B126" s="3"/>
      <c r="C126" s="3"/>
      <c r="D126" s="164">
        <v>2016</v>
      </c>
      <c r="E126" s="3" t="s">
        <v>382</v>
      </c>
      <c r="F126" s="165">
        <v>1</v>
      </c>
      <c r="G126" s="3"/>
      <c r="H126" s="3"/>
      <c r="I126" s="3"/>
      <c r="J126" s="3"/>
      <c r="K126" s="3"/>
      <c r="L126" s="4"/>
    </row>
    <row r="127" spans="1:12">
      <c r="A127" s="4"/>
      <c r="B127" s="3"/>
      <c r="C127" s="3"/>
      <c r="D127" s="164">
        <v>2016</v>
      </c>
      <c r="E127" s="3" t="s">
        <v>383</v>
      </c>
      <c r="F127" s="165">
        <v>1</v>
      </c>
      <c r="G127" s="3"/>
      <c r="H127" s="3"/>
      <c r="I127" s="3"/>
      <c r="J127" s="3"/>
      <c r="K127" s="3"/>
      <c r="L127" s="4"/>
    </row>
    <row r="128" spans="1:12">
      <c r="A128" s="4"/>
      <c r="B128" s="3"/>
      <c r="C128" s="3"/>
      <c r="D128" s="164">
        <v>2016</v>
      </c>
      <c r="E128" s="3" t="s">
        <v>384</v>
      </c>
      <c r="F128" s="165">
        <v>1</v>
      </c>
      <c r="G128" s="3"/>
      <c r="H128" s="3"/>
      <c r="I128" s="3"/>
      <c r="J128" s="3"/>
      <c r="K128" s="3"/>
      <c r="L128" s="4"/>
    </row>
    <row r="129" spans="1:12">
      <c r="A129" s="4"/>
      <c r="B129" s="3"/>
      <c r="C129" s="3"/>
      <c r="D129" s="164">
        <v>2016</v>
      </c>
      <c r="E129" s="3" t="s">
        <v>385</v>
      </c>
      <c r="F129" s="165">
        <v>1</v>
      </c>
      <c r="G129" s="3"/>
      <c r="H129" s="3"/>
      <c r="I129" s="3"/>
      <c r="J129" s="3"/>
      <c r="K129" s="3"/>
      <c r="L129" s="4"/>
    </row>
    <row r="130" spans="1:12">
      <c r="A130" s="4"/>
      <c r="B130" s="3"/>
      <c r="C130" s="3"/>
      <c r="D130" s="164">
        <v>2016</v>
      </c>
      <c r="E130" s="3" t="s">
        <v>386</v>
      </c>
      <c r="F130" s="165">
        <v>1</v>
      </c>
      <c r="G130" s="3"/>
      <c r="H130" s="3"/>
      <c r="I130" s="3"/>
      <c r="J130" s="3"/>
      <c r="K130" s="3"/>
      <c r="L130" s="4"/>
    </row>
    <row r="131" spans="1:12">
      <c r="A131" s="4"/>
      <c r="B131" s="3"/>
      <c r="C131" s="3"/>
      <c r="D131" s="164">
        <v>2016</v>
      </c>
      <c r="E131" s="3" t="s">
        <v>387</v>
      </c>
      <c r="F131" s="165">
        <v>1</v>
      </c>
      <c r="G131" s="3"/>
      <c r="H131" s="3"/>
      <c r="I131" s="3"/>
      <c r="J131" s="3"/>
      <c r="K131" s="3"/>
      <c r="L131" s="4"/>
    </row>
    <row r="132" spans="1:12">
      <c r="A132" s="4"/>
      <c r="B132" s="3"/>
      <c r="C132" s="3"/>
      <c r="D132" s="164">
        <v>2016</v>
      </c>
      <c r="E132" s="3" t="s">
        <v>388</v>
      </c>
      <c r="F132" s="165">
        <v>1</v>
      </c>
      <c r="G132" s="3"/>
      <c r="H132" s="3"/>
      <c r="I132" s="3"/>
      <c r="J132" s="3"/>
      <c r="K132" s="3"/>
      <c r="L132" s="4"/>
    </row>
    <row r="133" spans="1:12">
      <c r="A133" s="4"/>
      <c r="B133" s="3"/>
      <c r="C133" s="3"/>
      <c r="D133" s="164">
        <v>2016</v>
      </c>
      <c r="E133" s="3" t="s">
        <v>343</v>
      </c>
      <c r="F133" s="165">
        <v>3</v>
      </c>
      <c r="G133" s="3"/>
      <c r="H133" s="3"/>
      <c r="I133" s="3"/>
      <c r="J133" s="3"/>
      <c r="K133" s="3"/>
      <c r="L133" s="4"/>
    </row>
    <row r="134" spans="1:12">
      <c r="A134" s="4"/>
      <c r="B134" s="3"/>
      <c r="C134" s="3"/>
      <c r="D134" s="164">
        <v>2016</v>
      </c>
      <c r="E134" s="3" t="s">
        <v>389</v>
      </c>
      <c r="F134" s="165">
        <v>1</v>
      </c>
      <c r="G134" s="3"/>
      <c r="H134" s="3"/>
      <c r="I134" s="3"/>
      <c r="J134" s="3"/>
      <c r="K134" s="3"/>
      <c r="L134" s="4"/>
    </row>
    <row r="135" spans="1:12">
      <c r="A135" s="4"/>
      <c r="B135" s="3"/>
      <c r="C135" s="3"/>
      <c r="D135" s="164">
        <v>2016</v>
      </c>
      <c r="E135" s="3" t="s">
        <v>390</v>
      </c>
      <c r="F135" s="165">
        <v>1</v>
      </c>
      <c r="G135" s="3"/>
      <c r="H135" s="3"/>
      <c r="I135" s="3"/>
      <c r="J135" s="3"/>
      <c r="K135" s="3"/>
      <c r="L135" s="4"/>
    </row>
    <row r="136" spans="1:12">
      <c r="A136" s="4"/>
      <c r="B136" s="3"/>
      <c r="C136" s="3"/>
      <c r="D136" s="164">
        <v>2016</v>
      </c>
      <c r="E136" s="3" t="s">
        <v>391</v>
      </c>
      <c r="F136" s="165">
        <v>1</v>
      </c>
      <c r="G136" s="3"/>
      <c r="H136" s="3"/>
      <c r="I136" s="3"/>
      <c r="J136" s="3"/>
      <c r="K136" s="3"/>
      <c r="L136" s="4"/>
    </row>
    <row r="137" spans="1:12">
      <c r="A137" s="4"/>
      <c r="B137" s="3"/>
      <c r="C137" s="3"/>
      <c r="D137" s="164">
        <v>2016</v>
      </c>
      <c r="E137" s="3" t="s">
        <v>392</v>
      </c>
      <c r="F137" s="165">
        <v>2</v>
      </c>
      <c r="G137" s="3"/>
      <c r="H137" s="3"/>
      <c r="I137" s="3"/>
      <c r="J137" s="3"/>
      <c r="K137" s="3"/>
      <c r="L137" s="4"/>
    </row>
    <row r="138" spans="1:12">
      <c r="A138" s="4"/>
      <c r="B138" s="3"/>
      <c r="C138" s="3"/>
      <c r="D138" s="164">
        <v>2016</v>
      </c>
      <c r="E138" s="3" t="s">
        <v>393</v>
      </c>
      <c r="F138" s="165">
        <v>1</v>
      </c>
      <c r="G138" s="3"/>
      <c r="H138" s="3"/>
      <c r="I138" s="3"/>
      <c r="J138" s="3"/>
      <c r="K138" s="3"/>
      <c r="L138" s="4"/>
    </row>
    <row r="139" spans="1:12">
      <c r="A139" s="4"/>
      <c r="B139" s="3"/>
      <c r="C139" s="3"/>
      <c r="D139" s="164">
        <v>2016</v>
      </c>
      <c r="E139" s="3" t="s">
        <v>394</v>
      </c>
      <c r="F139" s="165">
        <v>2</v>
      </c>
      <c r="G139" s="3"/>
      <c r="H139" s="3"/>
      <c r="I139" s="3"/>
      <c r="J139" s="3"/>
      <c r="K139" s="3"/>
      <c r="L139" s="4"/>
    </row>
    <row r="140" spans="1:12">
      <c r="A140" s="4"/>
      <c r="B140" s="3"/>
      <c r="C140" s="3"/>
      <c r="D140" s="164">
        <v>2016</v>
      </c>
      <c r="E140" s="3" t="s">
        <v>395</v>
      </c>
      <c r="F140" s="165">
        <v>2</v>
      </c>
      <c r="G140" s="3"/>
      <c r="H140" s="3"/>
      <c r="I140" s="3"/>
      <c r="J140" s="3"/>
      <c r="K140" s="3"/>
      <c r="L140" s="4"/>
    </row>
    <row r="141" spans="1:12">
      <c r="A141" s="4"/>
      <c r="B141" s="3"/>
      <c r="C141" s="3"/>
      <c r="D141" s="164">
        <v>2016</v>
      </c>
      <c r="E141" s="3" t="s">
        <v>347</v>
      </c>
      <c r="F141" s="165">
        <v>1</v>
      </c>
      <c r="G141" s="3"/>
      <c r="H141" s="3"/>
      <c r="I141" s="3"/>
      <c r="J141" s="3"/>
      <c r="K141" s="3"/>
      <c r="L141" s="4"/>
    </row>
    <row r="142" spans="1:12">
      <c r="A142" s="4"/>
      <c r="B142" s="3"/>
      <c r="C142" s="3"/>
      <c r="D142" s="164">
        <v>2016</v>
      </c>
      <c r="E142" s="3" t="s">
        <v>396</v>
      </c>
      <c r="F142" s="165">
        <v>1</v>
      </c>
      <c r="G142" s="3"/>
      <c r="H142" s="3"/>
      <c r="I142" s="3"/>
      <c r="J142" s="3"/>
      <c r="K142" s="3"/>
      <c r="L142" s="4"/>
    </row>
    <row r="143" spans="1:12">
      <c r="A143" s="4"/>
      <c r="B143" s="3"/>
      <c r="C143" s="3"/>
      <c r="D143" s="162" t="s">
        <v>397</v>
      </c>
      <c r="E143" s="162"/>
      <c r="F143" s="163">
        <f>SUM(F93:F142)</f>
        <v>73</v>
      </c>
      <c r="G143" s="3"/>
      <c r="H143" s="3"/>
      <c r="I143" s="3"/>
      <c r="J143" s="3"/>
      <c r="K143" s="3"/>
      <c r="L143" s="4"/>
    </row>
    <row r="144" spans="1:12">
      <c r="A144" s="4"/>
      <c r="B144" s="3"/>
      <c r="C144" s="3"/>
      <c r="D144" s="164">
        <v>2017</v>
      </c>
      <c r="E144" s="3" t="s">
        <v>398</v>
      </c>
      <c r="F144" s="165">
        <v>1</v>
      </c>
      <c r="G144" s="3"/>
      <c r="H144" s="3"/>
      <c r="I144" s="3"/>
      <c r="J144" s="3"/>
      <c r="K144" s="3"/>
      <c r="L144" s="4"/>
    </row>
    <row r="145" spans="1:12">
      <c r="A145" s="4"/>
      <c r="B145" s="3"/>
      <c r="C145" s="3"/>
      <c r="D145" s="164">
        <v>2017</v>
      </c>
      <c r="E145" s="3" t="s">
        <v>399</v>
      </c>
      <c r="F145" s="165">
        <v>1</v>
      </c>
      <c r="G145" s="3"/>
      <c r="H145" s="3"/>
      <c r="I145" s="3"/>
      <c r="J145" s="3"/>
      <c r="K145" s="3"/>
      <c r="L145" s="4"/>
    </row>
    <row r="146" spans="1:12">
      <c r="A146" s="4"/>
      <c r="B146" s="3"/>
      <c r="C146" s="3"/>
      <c r="D146" s="164">
        <v>2017</v>
      </c>
      <c r="E146" s="3" t="s">
        <v>400</v>
      </c>
      <c r="F146" s="165">
        <v>2</v>
      </c>
      <c r="G146" s="3"/>
      <c r="H146" s="3"/>
      <c r="I146" s="3"/>
      <c r="J146" s="3"/>
      <c r="K146" s="3"/>
      <c r="L146" s="4"/>
    </row>
    <row r="147" spans="1:12">
      <c r="A147" s="4"/>
      <c r="B147" s="3"/>
      <c r="C147" s="3"/>
      <c r="D147" s="164">
        <v>2017</v>
      </c>
      <c r="E147" s="3" t="s">
        <v>401</v>
      </c>
      <c r="F147" s="165">
        <v>1</v>
      </c>
      <c r="G147" s="3"/>
      <c r="H147" s="3"/>
      <c r="I147" s="3"/>
      <c r="J147" s="3"/>
      <c r="K147" s="3"/>
      <c r="L147" s="4"/>
    </row>
    <row r="148" spans="1:12">
      <c r="A148" s="4"/>
      <c r="B148" s="3"/>
      <c r="C148" s="3"/>
      <c r="D148" s="164">
        <v>2017</v>
      </c>
      <c r="E148" s="3" t="s">
        <v>402</v>
      </c>
      <c r="F148" s="165">
        <v>2</v>
      </c>
      <c r="G148" s="3"/>
      <c r="H148" s="3"/>
      <c r="I148" s="3"/>
      <c r="J148" s="3"/>
      <c r="K148" s="3"/>
      <c r="L148" s="4"/>
    </row>
    <row r="149" spans="1:12">
      <c r="A149" s="4"/>
      <c r="B149" s="3"/>
      <c r="C149" s="3"/>
      <c r="D149" s="164">
        <v>2017</v>
      </c>
      <c r="E149" s="3" t="s">
        <v>403</v>
      </c>
      <c r="F149" s="165">
        <v>2</v>
      </c>
      <c r="G149" s="3"/>
      <c r="H149" s="3"/>
      <c r="I149" s="3"/>
      <c r="J149" s="3"/>
      <c r="K149" s="3"/>
      <c r="L149" s="4"/>
    </row>
    <row r="150" spans="1:12">
      <c r="A150" s="4"/>
      <c r="B150" s="3"/>
      <c r="C150" s="3"/>
      <c r="D150" s="164">
        <v>2017</v>
      </c>
      <c r="E150" s="3" t="s">
        <v>404</v>
      </c>
      <c r="F150" s="165">
        <v>1</v>
      </c>
      <c r="G150" s="3"/>
      <c r="H150" s="3"/>
      <c r="I150" s="3"/>
      <c r="J150" s="3"/>
      <c r="K150" s="3"/>
      <c r="L150" s="4"/>
    </row>
    <row r="151" spans="1:12">
      <c r="A151" s="4"/>
      <c r="B151" s="3"/>
      <c r="C151" s="3"/>
      <c r="D151" s="164">
        <v>2017</v>
      </c>
      <c r="E151" s="3" t="s">
        <v>405</v>
      </c>
      <c r="F151" s="165">
        <v>2</v>
      </c>
      <c r="G151" s="3"/>
      <c r="H151" s="3"/>
      <c r="I151" s="3"/>
      <c r="J151" s="3"/>
      <c r="K151" s="3"/>
      <c r="L151" s="4"/>
    </row>
    <row r="152" spans="1:12">
      <c r="A152" s="4"/>
      <c r="B152" s="3"/>
      <c r="C152" s="3"/>
      <c r="D152" s="164">
        <v>2017</v>
      </c>
      <c r="E152" s="3" t="s">
        <v>406</v>
      </c>
      <c r="F152" s="165">
        <v>2</v>
      </c>
      <c r="G152" s="3"/>
      <c r="H152" s="3"/>
      <c r="I152" s="3"/>
      <c r="J152" s="3"/>
      <c r="K152" s="3"/>
      <c r="L152" s="4"/>
    </row>
    <row r="153" spans="1:12">
      <c r="A153" s="4"/>
      <c r="B153" s="3"/>
      <c r="C153" s="3"/>
      <c r="D153" s="164">
        <v>2017</v>
      </c>
      <c r="E153" s="3" t="s">
        <v>407</v>
      </c>
      <c r="F153" s="165">
        <v>1</v>
      </c>
      <c r="G153" s="3"/>
      <c r="H153" s="3"/>
      <c r="I153" s="3"/>
      <c r="J153" s="3"/>
      <c r="K153" s="3"/>
      <c r="L153" s="4"/>
    </row>
    <row r="154" spans="1:12">
      <c r="A154" s="4"/>
      <c r="B154" s="3"/>
      <c r="C154" s="3"/>
      <c r="D154" s="164">
        <v>2017</v>
      </c>
      <c r="E154" s="3" t="s">
        <v>408</v>
      </c>
      <c r="F154" s="165">
        <v>2</v>
      </c>
      <c r="G154" s="3"/>
      <c r="H154" s="3"/>
      <c r="I154" s="3"/>
      <c r="J154" s="3"/>
      <c r="K154" s="3"/>
      <c r="L154" s="4"/>
    </row>
    <row r="155" spans="1:12">
      <c r="A155" s="4"/>
      <c r="B155" s="3"/>
      <c r="C155" s="3"/>
      <c r="D155" s="164">
        <v>2017</v>
      </c>
      <c r="E155" s="3" t="s">
        <v>409</v>
      </c>
      <c r="F155" s="165">
        <v>1</v>
      </c>
      <c r="G155" s="3"/>
      <c r="H155" s="3"/>
      <c r="I155" s="3"/>
      <c r="J155" s="3"/>
      <c r="K155" s="3"/>
      <c r="L155" s="4"/>
    </row>
    <row r="156" spans="1:12">
      <c r="A156" s="4"/>
      <c r="B156" s="3"/>
      <c r="C156" s="3"/>
      <c r="D156" s="164">
        <v>2017</v>
      </c>
      <c r="E156" s="3" t="s">
        <v>410</v>
      </c>
      <c r="F156" s="165">
        <v>1</v>
      </c>
      <c r="G156" s="3"/>
      <c r="H156" s="3"/>
      <c r="I156" s="3"/>
      <c r="J156" s="3"/>
      <c r="K156" s="3"/>
      <c r="L156" s="4"/>
    </row>
    <row r="157" spans="1:12">
      <c r="A157" s="4"/>
      <c r="B157" s="3"/>
      <c r="C157" s="3"/>
      <c r="D157" s="164">
        <v>2017</v>
      </c>
      <c r="E157" s="3" t="s">
        <v>411</v>
      </c>
      <c r="F157" s="165">
        <v>2</v>
      </c>
      <c r="G157" s="3"/>
      <c r="H157" s="3"/>
      <c r="I157" s="3"/>
      <c r="J157" s="3"/>
      <c r="K157" s="3"/>
      <c r="L157" s="4"/>
    </row>
    <row r="158" spans="1:12">
      <c r="A158" s="4"/>
      <c r="B158" s="3"/>
      <c r="C158" s="3"/>
      <c r="D158" s="164">
        <v>2017</v>
      </c>
      <c r="E158" s="3" t="s">
        <v>412</v>
      </c>
      <c r="F158" s="165">
        <v>1</v>
      </c>
      <c r="G158" s="3"/>
      <c r="H158" s="3"/>
      <c r="I158" s="3"/>
      <c r="J158" s="3"/>
      <c r="K158" s="3"/>
      <c r="L158" s="4"/>
    </row>
    <row r="159" spans="1:12">
      <c r="A159" s="4"/>
      <c r="B159" s="3"/>
      <c r="C159" s="3"/>
      <c r="D159" s="164">
        <v>2017</v>
      </c>
      <c r="E159" s="3" t="s">
        <v>413</v>
      </c>
      <c r="F159" s="165">
        <v>4</v>
      </c>
      <c r="G159" s="3"/>
      <c r="H159" s="3"/>
      <c r="I159" s="3"/>
      <c r="J159" s="3"/>
      <c r="K159" s="3"/>
      <c r="L159" s="4"/>
    </row>
    <row r="160" spans="1:12">
      <c r="A160" s="4"/>
      <c r="B160" s="3"/>
      <c r="C160" s="3"/>
      <c r="D160" s="164">
        <v>2017</v>
      </c>
      <c r="E160" s="3" t="s">
        <v>414</v>
      </c>
      <c r="F160" s="165">
        <v>1</v>
      </c>
      <c r="G160" s="3"/>
      <c r="H160" s="3"/>
      <c r="I160" s="3"/>
      <c r="J160" s="3"/>
      <c r="K160" s="3"/>
      <c r="L160" s="4"/>
    </row>
    <row r="161" spans="1:12">
      <c r="A161" s="4"/>
      <c r="B161" s="3"/>
      <c r="C161" s="3"/>
      <c r="D161" s="164">
        <v>2017</v>
      </c>
      <c r="E161" s="3" t="s">
        <v>415</v>
      </c>
      <c r="F161" s="165">
        <v>1</v>
      </c>
      <c r="G161" s="3"/>
      <c r="H161" s="3"/>
      <c r="I161" s="3"/>
      <c r="J161" s="3"/>
      <c r="K161" s="3"/>
      <c r="L161" s="4"/>
    </row>
    <row r="162" spans="1:12">
      <c r="A162" s="4"/>
      <c r="B162" s="3"/>
      <c r="C162" s="3"/>
      <c r="D162" s="164">
        <v>2017</v>
      </c>
      <c r="E162" s="3" t="s">
        <v>416</v>
      </c>
      <c r="F162" s="165">
        <v>2</v>
      </c>
      <c r="G162" s="3"/>
      <c r="H162" s="3"/>
      <c r="I162" s="3"/>
      <c r="J162" s="3"/>
      <c r="K162" s="3"/>
      <c r="L162" s="4"/>
    </row>
    <row r="163" spans="1:12">
      <c r="A163" s="4"/>
      <c r="B163" s="3"/>
      <c r="C163" s="3"/>
      <c r="D163" s="164">
        <v>2017</v>
      </c>
      <c r="E163" s="3" t="s">
        <v>417</v>
      </c>
      <c r="F163" s="165">
        <v>4</v>
      </c>
      <c r="G163" s="3"/>
      <c r="H163" s="3"/>
      <c r="I163" s="3"/>
      <c r="J163" s="3"/>
      <c r="K163" s="3"/>
      <c r="L163" s="4"/>
    </row>
    <row r="164" spans="1:12">
      <c r="A164" s="4"/>
      <c r="B164" s="3"/>
      <c r="C164" s="3"/>
      <c r="D164" s="164">
        <v>2017</v>
      </c>
      <c r="E164" s="3" t="s">
        <v>418</v>
      </c>
      <c r="F164" s="165">
        <v>1</v>
      </c>
      <c r="G164" s="3"/>
      <c r="H164" s="3"/>
      <c r="I164" s="3"/>
      <c r="J164" s="3"/>
      <c r="K164" s="3"/>
      <c r="L164" s="4"/>
    </row>
    <row r="165" spans="1:12">
      <c r="A165" s="4"/>
      <c r="B165" s="3"/>
      <c r="C165" s="3"/>
      <c r="D165" s="164">
        <v>2017</v>
      </c>
      <c r="E165" s="3" t="s">
        <v>419</v>
      </c>
      <c r="F165" s="165">
        <v>1</v>
      </c>
      <c r="G165" s="3"/>
      <c r="H165" s="3"/>
      <c r="I165" s="3"/>
      <c r="J165" s="3"/>
      <c r="K165" s="3"/>
      <c r="L165" s="4"/>
    </row>
    <row r="166" spans="1:12">
      <c r="A166" s="4"/>
      <c r="B166" s="3"/>
      <c r="C166" s="3"/>
      <c r="D166" s="164">
        <v>2017</v>
      </c>
      <c r="E166" s="3" t="s">
        <v>420</v>
      </c>
      <c r="F166" s="165">
        <v>2</v>
      </c>
      <c r="G166" s="3"/>
      <c r="H166" s="3"/>
      <c r="I166" s="3"/>
      <c r="J166" s="3"/>
      <c r="K166" s="3"/>
      <c r="L166" s="4"/>
    </row>
    <row r="167" spans="1:12">
      <c r="A167" s="4"/>
      <c r="B167" s="3"/>
      <c r="C167" s="3"/>
      <c r="D167" s="164">
        <v>2017</v>
      </c>
      <c r="E167" s="3" t="s">
        <v>383</v>
      </c>
      <c r="F167" s="165">
        <v>1</v>
      </c>
      <c r="G167" s="3"/>
      <c r="H167" s="3"/>
      <c r="I167" s="3"/>
      <c r="J167" s="3"/>
      <c r="K167" s="3"/>
      <c r="L167" s="4"/>
    </row>
    <row r="168" spans="1:12">
      <c r="A168" s="4"/>
      <c r="B168" s="3"/>
      <c r="C168" s="3"/>
      <c r="D168" s="164">
        <v>2017</v>
      </c>
      <c r="E168" s="3" t="s">
        <v>421</v>
      </c>
      <c r="F168" s="165">
        <v>2</v>
      </c>
      <c r="G168" s="3"/>
      <c r="H168" s="3"/>
      <c r="I168" s="3"/>
      <c r="J168" s="3"/>
      <c r="K168" s="3"/>
      <c r="L168" s="4"/>
    </row>
    <row r="169" spans="1:12">
      <c r="A169" s="4"/>
      <c r="B169" s="3"/>
      <c r="C169" s="3"/>
      <c r="D169" s="164">
        <v>2017</v>
      </c>
      <c r="E169" s="3" t="s">
        <v>422</v>
      </c>
      <c r="F169" s="165">
        <v>1</v>
      </c>
      <c r="G169" s="3"/>
      <c r="H169" s="3"/>
      <c r="I169" s="3"/>
      <c r="J169" s="3"/>
      <c r="K169" s="3"/>
      <c r="L169" s="4"/>
    </row>
    <row r="170" spans="1:12">
      <c r="A170" s="4"/>
      <c r="B170" s="3"/>
      <c r="C170" s="3"/>
      <c r="D170" s="164">
        <v>2017</v>
      </c>
      <c r="E170" s="3" t="s">
        <v>423</v>
      </c>
      <c r="F170" s="165">
        <v>2</v>
      </c>
      <c r="G170" s="3"/>
      <c r="H170" s="3"/>
      <c r="I170" s="3"/>
      <c r="J170" s="3"/>
      <c r="K170" s="3"/>
      <c r="L170" s="4"/>
    </row>
    <row r="171" spans="1:12">
      <c r="A171" s="4"/>
      <c r="B171" s="3"/>
      <c r="C171" s="3"/>
      <c r="D171" s="164">
        <v>2017</v>
      </c>
      <c r="E171" s="3" t="s">
        <v>424</v>
      </c>
      <c r="F171" s="165">
        <v>1</v>
      </c>
      <c r="G171" s="3"/>
      <c r="H171" s="3"/>
      <c r="I171" s="3"/>
      <c r="J171" s="3"/>
      <c r="K171" s="3"/>
      <c r="L171" s="4"/>
    </row>
    <row r="172" spans="1:12">
      <c r="A172" s="4"/>
      <c r="B172" s="3"/>
      <c r="C172" s="3"/>
      <c r="D172" s="164">
        <v>2017</v>
      </c>
      <c r="E172" s="3" t="s">
        <v>425</v>
      </c>
      <c r="F172" s="165">
        <v>3</v>
      </c>
      <c r="G172" s="3"/>
      <c r="H172" s="3"/>
      <c r="I172" s="3"/>
      <c r="J172" s="3"/>
      <c r="K172" s="3"/>
      <c r="L172" s="4"/>
    </row>
    <row r="173" spans="1:12">
      <c r="A173" s="4"/>
      <c r="B173" s="3"/>
      <c r="C173" s="3"/>
      <c r="D173" s="164">
        <v>2017</v>
      </c>
      <c r="E173" s="3" t="s">
        <v>426</v>
      </c>
      <c r="F173" s="165">
        <v>2</v>
      </c>
      <c r="G173" s="3"/>
      <c r="H173" s="3"/>
      <c r="I173" s="3"/>
      <c r="J173" s="3"/>
      <c r="K173" s="3"/>
      <c r="L173" s="4"/>
    </row>
    <row r="174" spans="1:12">
      <c r="A174" s="4"/>
      <c r="B174" s="3"/>
      <c r="C174" s="3"/>
      <c r="D174" s="164">
        <v>2017</v>
      </c>
      <c r="E174" s="3" t="s">
        <v>427</v>
      </c>
      <c r="F174" s="165">
        <v>2</v>
      </c>
      <c r="G174" s="3"/>
      <c r="H174" s="3"/>
      <c r="I174" s="3"/>
      <c r="J174" s="3"/>
      <c r="K174" s="3"/>
      <c r="L174" s="4"/>
    </row>
    <row r="175" spans="1:12">
      <c r="A175" s="4"/>
      <c r="B175" s="3"/>
      <c r="C175" s="3"/>
      <c r="D175" s="164">
        <v>2017</v>
      </c>
      <c r="E175" s="3" t="s">
        <v>428</v>
      </c>
      <c r="F175" s="165">
        <v>2</v>
      </c>
      <c r="G175" s="3"/>
      <c r="H175" s="3"/>
      <c r="I175" s="3"/>
      <c r="J175" s="3"/>
      <c r="K175" s="3"/>
      <c r="L175" s="4"/>
    </row>
    <row r="176" spans="1:12">
      <c r="A176" s="4"/>
      <c r="B176" s="3"/>
      <c r="C176" s="3"/>
      <c r="D176" s="164">
        <v>2017</v>
      </c>
      <c r="E176" s="3" t="s">
        <v>394</v>
      </c>
      <c r="F176" s="165">
        <v>2</v>
      </c>
      <c r="G176" s="3"/>
      <c r="H176" s="3"/>
      <c r="I176" s="3"/>
      <c r="J176" s="3"/>
      <c r="K176" s="3"/>
      <c r="L176" s="4"/>
    </row>
    <row r="177" spans="1:12">
      <c r="A177" s="4"/>
      <c r="B177" s="3"/>
      <c r="C177" s="3"/>
      <c r="D177" s="164">
        <v>2017</v>
      </c>
      <c r="E177" s="3" t="s">
        <v>429</v>
      </c>
      <c r="F177" s="165">
        <v>1</v>
      </c>
      <c r="G177" s="3"/>
      <c r="H177" s="3"/>
      <c r="I177" s="3"/>
      <c r="J177" s="3"/>
      <c r="K177" s="3"/>
      <c r="L177" s="4"/>
    </row>
    <row r="178" spans="1:12">
      <c r="A178" s="4"/>
      <c r="B178" s="3"/>
      <c r="C178" s="3"/>
      <c r="D178" s="164">
        <v>2017</v>
      </c>
      <c r="E178" s="3" t="s">
        <v>430</v>
      </c>
      <c r="F178" s="165">
        <v>1</v>
      </c>
      <c r="G178" s="3"/>
      <c r="H178" s="3"/>
      <c r="I178" s="3"/>
      <c r="J178" s="3"/>
      <c r="K178" s="3"/>
      <c r="L178" s="4"/>
    </row>
    <row r="179" spans="1:12">
      <c r="A179" s="4"/>
      <c r="B179" s="3"/>
      <c r="C179" s="3"/>
      <c r="D179" s="164">
        <v>2017</v>
      </c>
      <c r="E179" s="3" t="s">
        <v>431</v>
      </c>
      <c r="F179" s="165">
        <v>1</v>
      </c>
      <c r="G179" s="3"/>
      <c r="H179" s="3"/>
      <c r="I179" s="3"/>
      <c r="J179" s="3"/>
      <c r="K179" s="3"/>
      <c r="L179" s="4"/>
    </row>
    <row r="180" spans="1:12">
      <c r="A180" s="4"/>
      <c r="B180" s="3"/>
      <c r="C180" s="3"/>
      <c r="D180" s="162" t="s">
        <v>432</v>
      </c>
      <c r="E180" s="162"/>
      <c r="F180" s="163">
        <f>SUM(F144:F179)</f>
        <v>59</v>
      </c>
      <c r="G180" s="3"/>
      <c r="H180" s="3"/>
      <c r="I180" s="3"/>
      <c r="J180" s="3"/>
      <c r="K180" s="3"/>
      <c r="L180" s="4"/>
    </row>
    <row r="181" spans="1:12">
      <c r="A181" s="4"/>
      <c r="B181" s="3"/>
      <c r="C181" s="3"/>
      <c r="D181" s="164">
        <v>2018</v>
      </c>
      <c r="E181" s="3" t="s">
        <v>433</v>
      </c>
      <c r="F181" s="165">
        <v>2</v>
      </c>
      <c r="G181" s="3"/>
      <c r="H181" s="3"/>
      <c r="I181" s="3"/>
      <c r="J181" s="3"/>
      <c r="K181" s="3"/>
      <c r="L181" s="4"/>
    </row>
    <row r="182" spans="1:12">
      <c r="A182" s="4"/>
      <c r="B182" s="3"/>
      <c r="C182" s="3"/>
      <c r="D182" s="164">
        <v>2018</v>
      </c>
      <c r="E182" s="3" t="s">
        <v>403</v>
      </c>
      <c r="F182" s="165">
        <v>3</v>
      </c>
      <c r="G182" s="3"/>
      <c r="H182" s="3"/>
      <c r="I182" s="3"/>
      <c r="J182" s="3"/>
      <c r="K182" s="3"/>
      <c r="L182" s="4"/>
    </row>
    <row r="183" spans="1:12">
      <c r="A183" s="4"/>
      <c r="B183" s="3"/>
      <c r="C183" s="3"/>
      <c r="D183" s="164">
        <v>2018</v>
      </c>
      <c r="E183" s="3" t="s">
        <v>434</v>
      </c>
      <c r="F183" s="165">
        <v>2</v>
      </c>
      <c r="G183" s="3"/>
      <c r="H183" s="3"/>
      <c r="I183" s="3"/>
      <c r="J183" s="3"/>
      <c r="K183" s="3"/>
      <c r="L183" s="4"/>
    </row>
    <row r="184" spans="1:12">
      <c r="A184" s="4"/>
      <c r="B184" s="3"/>
      <c r="C184" s="3"/>
      <c r="D184" s="164">
        <v>2018</v>
      </c>
      <c r="E184" s="3" t="s">
        <v>435</v>
      </c>
      <c r="F184" s="165">
        <v>2</v>
      </c>
      <c r="G184" s="3"/>
      <c r="H184" s="3"/>
      <c r="I184" s="3"/>
      <c r="J184" s="3"/>
      <c r="K184" s="3"/>
      <c r="L184" s="4"/>
    </row>
    <row r="185" spans="1:12">
      <c r="A185" s="4"/>
      <c r="B185" s="3"/>
      <c r="C185" s="3"/>
      <c r="D185" s="164">
        <v>2018</v>
      </c>
      <c r="E185" s="3" t="s">
        <v>436</v>
      </c>
      <c r="F185" s="165">
        <v>2</v>
      </c>
      <c r="G185" s="3"/>
      <c r="H185" s="3"/>
      <c r="I185" s="3"/>
      <c r="J185" s="3"/>
      <c r="K185" s="3"/>
      <c r="L185" s="4"/>
    </row>
    <row r="186" spans="1:12">
      <c r="A186" s="4"/>
      <c r="B186" s="3"/>
      <c r="C186" s="3"/>
      <c r="D186" s="164">
        <v>2018</v>
      </c>
      <c r="E186" s="3" t="s">
        <v>437</v>
      </c>
      <c r="F186" s="165">
        <v>2</v>
      </c>
      <c r="G186" s="3"/>
      <c r="H186" s="3"/>
      <c r="I186" s="3"/>
      <c r="J186" s="3"/>
      <c r="K186" s="3"/>
      <c r="L186" s="4"/>
    </row>
    <row r="187" spans="1:12">
      <c r="A187" s="4"/>
      <c r="B187" s="3"/>
      <c r="C187" s="3"/>
      <c r="D187" s="164">
        <v>2018</v>
      </c>
      <c r="E187" s="3" t="s">
        <v>438</v>
      </c>
      <c r="F187" s="165">
        <v>1</v>
      </c>
      <c r="G187" s="3"/>
      <c r="H187" s="3"/>
      <c r="I187" s="3"/>
      <c r="J187" s="3"/>
      <c r="K187" s="3"/>
      <c r="L187" s="4"/>
    </row>
    <row r="188" spans="1:12">
      <c r="A188" s="4"/>
      <c r="B188" s="3"/>
      <c r="C188" s="3"/>
      <c r="D188" s="164">
        <v>2018</v>
      </c>
      <c r="E188" s="3" t="s">
        <v>439</v>
      </c>
      <c r="F188" s="165">
        <v>2</v>
      </c>
      <c r="G188" s="3"/>
      <c r="H188" s="3"/>
      <c r="I188" s="3"/>
      <c r="J188" s="3"/>
      <c r="K188" s="3"/>
      <c r="L188" s="4"/>
    </row>
    <row r="189" spans="1:12">
      <c r="A189" s="4"/>
      <c r="B189" s="3"/>
      <c r="C189" s="3"/>
      <c r="D189" s="164">
        <v>2018</v>
      </c>
      <c r="E189" s="3" t="s">
        <v>440</v>
      </c>
      <c r="F189" s="165">
        <v>1</v>
      </c>
      <c r="G189" s="3"/>
      <c r="H189" s="3"/>
      <c r="I189" s="3"/>
      <c r="J189" s="3"/>
      <c r="K189" s="3"/>
      <c r="L189" s="4"/>
    </row>
    <row r="190" spans="1:12">
      <c r="A190" s="4"/>
      <c r="B190" s="3"/>
      <c r="C190" s="3"/>
      <c r="D190" s="164">
        <v>2018</v>
      </c>
      <c r="E190" s="3" t="s">
        <v>441</v>
      </c>
      <c r="F190" s="165">
        <v>1</v>
      </c>
      <c r="G190" s="3"/>
      <c r="H190" s="3"/>
      <c r="I190" s="3"/>
      <c r="J190" s="3"/>
      <c r="K190" s="3"/>
      <c r="L190" s="4"/>
    </row>
    <row r="191" spans="1:12">
      <c r="A191" s="4"/>
      <c r="B191" s="3"/>
      <c r="C191" s="3"/>
      <c r="D191" s="164">
        <v>2018</v>
      </c>
      <c r="E191" s="3" t="s">
        <v>442</v>
      </c>
      <c r="F191" s="165">
        <v>1</v>
      </c>
      <c r="G191" s="3"/>
      <c r="H191" s="3"/>
      <c r="I191" s="3"/>
      <c r="J191" s="3"/>
      <c r="K191" s="3"/>
      <c r="L191" s="4"/>
    </row>
    <row r="192" spans="1:12">
      <c r="A192" s="4"/>
      <c r="B192" s="3"/>
      <c r="C192" s="3"/>
      <c r="D192" s="164">
        <v>2018</v>
      </c>
      <c r="E192" s="3" t="s">
        <v>443</v>
      </c>
      <c r="F192" s="165">
        <v>2</v>
      </c>
      <c r="G192" s="3"/>
      <c r="H192" s="3"/>
      <c r="I192" s="3"/>
      <c r="J192" s="3"/>
      <c r="K192" s="3"/>
      <c r="L192" s="4"/>
    </row>
    <row r="193" spans="1:12">
      <c r="A193" s="4"/>
      <c r="B193" s="3"/>
      <c r="C193" s="3"/>
      <c r="D193" s="164">
        <v>2018</v>
      </c>
      <c r="E193" s="3" t="s">
        <v>444</v>
      </c>
      <c r="F193" s="165">
        <v>2</v>
      </c>
      <c r="G193" s="3"/>
      <c r="H193" s="3"/>
      <c r="I193" s="3"/>
      <c r="J193" s="3"/>
      <c r="K193" s="3"/>
      <c r="L193" s="4"/>
    </row>
    <row r="194" spans="1:12">
      <c r="A194" s="4"/>
      <c r="B194" s="3"/>
      <c r="C194" s="3"/>
      <c r="D194" s="162" t="s">
        <v>445</v>
      </c>
      <c r="E194" s="162"/>
      <c r="F194" s="163">
        <f>SUM(F181:F193)</f>
        <v>23</v>
      </c>
      <c r="G194" s="3"/>
      <c r="H194" s="3"/>
      <c r="I194" s="3"/>
      <c r="J194" s="3"/>
      <c r="K194" s="3"/>
      <c r="L194" s="4"/>
    </row>
    <row r="195" spans="1:12">
      <c r="A195" s="4"/>
      <c r="B195" s="3"/>
      <c r="C195" s="3"/>
      <c r="D195" s="164">
        <v>2019</v>
      </c>
      <c r="E195" s="3" t="s">
        <v>446</v>
      </c>
      <c r="F195" s="165">
        <v>1</v>
      </c>
      <c r="G195" s="3"/>
      <c r="H195" s="3"/>
      <c r="I195" s="3"/>
      <c r="J195" s="3"/>
      <c r="K195" s="3"/>
      <c r="L195" s="4"/>
    </row>
    <row r="196" spans="1:12">
      <c r="A196" s="4"/>
      <c r="B196" s="3"/>
      <c r="C196" s="3"/>
      <c r="D196" s="164">
        <v>2019</v>
      </c>
      <c r="E196" s="3" t="s">
        <v>401</v>
      </c>
      <c r="F196" s="165">
        <v>3</v>
      </c>
      <c r="G196" s="3"/>
      <c r="H196" s="3"/>
      <c r="I196" s="3"/>
      <c r="J196" s="3"/>
      <c r="K196" s="3"/>
      <c r="L196" s="4"/>
    </row>
    <row r="197" spans="1:12">
      <c r="A197" s="4"/>
      <c r="B197" s="3"/>
      <c r="C197" s="3"/>
      <c r="D197" s="164">
        <v>2019</v>
      </c>
      <c r="E197" s="3" t="s">
        <v>447</v>
      </c>
      <c r="F197" s="165">
        <v>1</v>
      </c>
      <c r="G197" s="3"/>
      <c r="H197" s="3"/>
      <c r="I197" s="3"/>
      <c r="J197" s="3"/>
      <c r="K197" s="3"/>
      <c r="L197" s="4"/>
    </row>
    <row r="198" spans="1:12">
      <c r="A198" s="4"/>
      <c r="B198" s="3"/>
      <c r="C198" s="3"/>
      <c r="D198" s="164">
        <v>2019</v>
      </c>
      <c r="E198" s="3" t="s">
        <v>448</v>
      </c>
      <c r="F198" s="165">
        <v>1</v>
      </c>
      <c r="G198" s="3"/>
      <c r="H198" s="3"/>
      <c r="I198" s="3"/>
      <c r="J198" s="3"/>
      <c r="K198" s="3"/>
      <c r="L198" s="4"/>
    </row>
    <row r="199" spans="1:12">
      <c r="A199" s="4"/>
      <c r="B199" s="3"/>
      <c r="C199" s="3"/>
      <c r="D199" s="164">
        <v>2019</v>
      </c>
      <c r="E199" s="3" t="s">
        <v>449</v>
      </c>
      <c r="F199" s="165">
        <v>1</v>
      </c>
      <c r="G199" s="3"/>
      <c r="H199" s="3"/>
      <c r="I199" s="3"/>
      <c r="J199" s="3"/>
      <c r="K199" s="3"/>
      <c r="L199" s="4"/>
    </row>
    <row r="200" spans="1:12">
      <c r="A200" s="4"/>
      <c r="B200" s="3"/>
      <c r="C200" s="3"/>
      <c r="D200" s="164">
        <v>2019</v>
      </c>
      <c r="E200" s="3" t="s">
        <v>450</v>
      </c>
      <c r="F200" s="165">
        <v>1</v>
      </c>
      <c r="G200" s="3"/>
      <c r="H200" s="3"/>
      <c r="I200" s="3"/>
      <c r="J200" s="3"/>
      <c r="K200" s="3"/>
      <c r="L200" s="4"/>
    </row>
    <row r="201" spans="1:12">
      <c r="A201" s="4"/>
      <c r="B201" s="3"/>
      <c r="C201" s="3"/>
      <c r="D201" s="164">
        <v>2019</v>
      </c>
      <c r="E201" s="3" t="s">
        <v>451</v>
      </c>
      <c r="F201" s="165">
        <v>1</v>
      </c>
      <c r="G201" s="3"/>
      <c r="H201" s="3"/>
      <c r="I201" s="3"/>
      <c r="J201" s="3"/>
      <c r="K201" s="3"/>
      <c r="L201" s="4"/>
    </row>
    <row r="202" spans="1:12">
      <c r="A202" s="4"/>
      <c r="B202" s="3"/>
      <c r="C202" s="3"/>
      <c r="D202" s="164">
        <v>2019</v>
      </c>
      <c r="E202" s="3" t="s">
        <v>452</v>
      </c>
      <c r="F202" s="165">
        <v>3</v>
      </c>
      <c r="G202" s="3"/>
      <c r="H202" s="3"/>
      <c r="I202" s="3"/>
      <c r="J202" s="3"/>
      <c r="K202" s="3"/>
      <c r="L202" s="4"/>
    </row>
    <row r="203" spans="1:12">
      <c r="A203" s="4"/>
      <c r="B203" s="3"/>
      <c r="C203" s="3"/>
      <c r="D203" s="164">
        <v>2019</v>
      </c>
      <c r="E203" s="3" t="s">
        <v>453</v>
      </c>
      <c r="F203" s="165">
        <v>2</v>
      </c>
      <c r="G203" s="3"/>
      <c r="H203" s="3"/>
      <c r="I203" s="3"/>
      <c r="J203" s="3"/>
      <c r="K203" s="3"/>
      <c r="L203" s="4"/>
    </row>
    <row r="204" spans="1:12">
      <c r="A204" s="4"/>
      <c r="B204" s="3"/>
      <c r="C204" s="3"/>
      <c r="D204" s="164">
        <v>2019</v>
      </c>
      <c r="E204" s="3" t="s">
        <v>454</v>
      </c>
      <c r="F204" s="165">
        <v>1</v>
      </c>
      <c r="G204" s="3"/>
      <c r="H204" s="3"/>
      <c r="I204" s="3"/>
      <c r="J204" s="3"/>
      <c r="K204" s="3"/>
      <c r="L204" s="4"/>
    </row>
    <row r="205" spans="1:12">
      <c r="A205" s="4"/>
      <c r="B205" s="3"/>
      <c r="C205" s="3"/>
      <c r="D205" s="164">
        <v>2019</v>
      </c>
      <c r="E205" s="3" t="s">
        <v>455</v>
      </c>
      <c r="F205" s="165">
        <v>1</v>
      </c>
      <c r="G205" s="3"/>
      <c r="H205" s="3"/>
      <c r="I205" s="3"/>
      <c r="J205" s="3"/>
      <c r="K205" s="3"/>
      <c r="L205" s="4"/>
    </row>
    <row r="206" spans="1:12">
      <c r="A206" s="4"/>
      <c r="B206" s="3"/>
      <c r="C206" s="3"/>
      <c r="D206" s="164">
        <v>2019</v>
      </c>
      <c r="E206" s="3" t="s">
        <v>456</v>
      </c>
      <c r="F206" s="165">
        <v>1</v>
      </c>
      <c r="G206" s="3"/>
      <c r="H206" s="3"/>
      <c r="I206" s="3"/>
      <c r="J206" s="3"/>
      <c r="K206" s="3"/>
      <c r="L206" s="4"/>
    </row>
    <row r="207" spans="1:12">
      <c r="A207" s="4"/>
      <c r="B207" s="3"/>
      <c r="C207" s="3"/>
      <c r="D207" s="164">
        <v>2019</v>
      </c>
      <c r="E207" s="3" t="s">
        <v>457</v>
      </c>
      <c r="F207" s="165">
        <v>2</v>
      </c>
      <c r="G207" s="3"/>
      <c r="H207" s="3"/>
      <c r="I207" s="3"/>
      <c r="J207" s="3"/>
      <c r="K207" s="3"/>
      <c r="L207" s="4"/>
    </row>
    <row r="208" spans="1:12">
      <c r="A208" s="4"/>
      <c r="B208" s="3"/>
      <c r="C208" s="3"/>
      <c r="D208" s="164">
        <v>2019</v>
      </c>
      <c r="E208" s="3" t="s">
        <v>458</v>
      </c>
      <c r="F208" s="165">
        <v>2</v>
      </c>
      <c r="G208" s="3"/>
      <c r="H208" s="3"/>
      <c r="I208" s="3"/>
      <c r="J208" s="3"/>
      <c r="K208" s="3"/>
      <c r="L208" s="4"/>
    </row>
    <row r="209" spans="1:12">
      <c r="A209" s="4"/>
      <c r="B209" s="3"/>
      <c r="C209" s="3"/>
      <c r="D209" s="164">
        <v>2019</v>
      </c>
      <c r="E209" s="3" t="s">
        <v>459</v>
      </c>
      <c r="F209" s="165">
        <v>2</v>
      </c>
      <c r="G209" s="3"/>
      <c r="H209" s="3"/>
      <c r="I209" s="3"/>
      <c r="J209" s="3"/>
      <c r="K209" s="3"/>
      <c r="L209" s="4"/>
    </row>
    <row r="210" spans="1:12">
      <c r="A210" s="4"/>
      <c r="B210" s="3"/>
      <c r="C210" s="3"/>
      <c r="D210" s="164">
        <v>2019</v>
      </c>
      <c r="E210" s="3" t="s">
        <v>460</v>
      </c>
      <c r="F210" s="165">
        <v>1</v>
      </c>
      <c r="G210" s="3"/>
      <c r="H210" s="3"/>
      <c r="I210" s="3"/>
      <c r="J210" s="3"/>
      <c r="K210" s="3"/>
      <c r="L210" s="4"/>
    </row>
    <row r="211" spans="1:12">
      <c r="A211" s="4"/>
      <c r="B211" s="3"/>
      <c r="C211" s="3"/>
      <c r="D211" s="164">
        <v>2019</v>
      </c>
      <c r="E211" s="3" t="s">
        <v>461</v>
      </c>
      <c r="F211" s="165">
        <v>1</v>
      </c>
      <c r="G211" s="3"/>
      <c r="H211" s="3"/>
      <c r="I211" s="3"/>
      <c r="J211" s="3"/>
      <c r="K211" s="3"/>
      <c r="L211" s="4"/>
    </row>
    <row r="212" spans="1:12">
      <c r="A212" s="4"/>
      <c r="B212" s="3"/>
      <c r="C212" s="3"/>
      <c r="D212" s="164">
        <v>2019</v>
      </c>
      <c r="E212" s="3" t="s">
        <v>462</v>
      </c>
      <c r="F212" s="165">
        <v>2</v>
      </c>
      <c r="G212" s="3"/>
      <c r="H212" s="3"/>
      <c r="I212" s="3"/>
      <c r="J212" s="3"/>
      <c r="K212" s="3"/>
      <c r="L212" s="4"/>
    </row>
    <row r="213" spans="1:12">
      <c r="A213" s="4"/>
      <c r="B213" s="3"/>
      <c r="C213" s="3"/>
      <c r="D213" s="164">
        <v>2019</v>
      </c>
      <c r="E213" s="3" t="s">
        <v>463</v>
      </c>
      <c r="F213" s="165">
        <v>1</v>
      </c>
      <c r="G213" s="3"/>
      <c r="H213" s="3"/>
      <c r="I213" s="3"/>
      <c r="J213" s="3"/>
      <c r="K213" s="3"/>
      <c r="L213" s="4"/>
    </row>
    <row r="214" spans="1:12">
      <c r="A214" s="4"/>
      <c r="B214" s="3"/>
      <c r="C214" s="3"/>
      <c r="D214" s="164">
        <v>2019</v>
      </c>
      <c r="E214" s="3" t="s">
        <v>464</v>
      </c>
      <c r="F214" s="165">
        <v>1</v>
      </c>
      <c r="G214" s="3"/>
      <c r="H214" s="3"/>
      <c r="I214" s="3"/>
      <c r="J214" s="3"/>
      <c r="K214" s="3"/>
      <c r="L214" s="4"/>
    </row>
    <row r="215" spans="1:12">
      <c r="A215" s="4"/>
      <c r="B215" s="3"/>
      <c r="C215" s="3"/>
      <c r="D215" s="164">
        <v>2019</v>
      </c>
      <c r="E215" s="3" t="s">
        <v>465</v>
      </c>
      <c r="F215" s="165">
        <v>2</v>
      </c>
      <c r="G215" s="3"/>
      <c r="H215" s="3"/>
      <c r="I215" s="3"/>
      <c r="J215" s="3"/>
      <c r="K215" s="3"/>
      <c r="L215" s="4"/>
    </row>
    <row r="216" spans="1:12">
      <c r="A216" s="4"/>
      <c r="B216" s="3"/>
      <c r="C216" s="3"/>
      <c r="D216" s="164">
        <v>2019</v>
      </c>
      <c r="E216" s="3" t="s">
        <v>466</v>
      </c>
      <c r="F216" s="165">
        <v>2</v>
      </c>
      <c r="G216" s="3"/>
      <c r="H216" s="3"/>
      <c r="I216" s="3"/>
      <c r="J216" s="3"/>
      <c r="K216" s="3"/>
      <c r="L216" s="4"/>
    </row>
    <row r="217" spans="1:12">
      <c r="A217" s="4"/>
      <c r="B217" s="3"/>
      <c r="C217" s="3"/>
      <c r="D217" s="164">
        <v>2019</v>
      </c>
      <c r="E217" s="3" t="s">
        <v>467</v>
      </c>
      <c r="F217" s="165">
        <v>1</v>
      </c>
      <c r="G217" s="3"/>
      <c r="H217" s="3"/>
      <c r="I217" s="3"/>
      <c r="J217" s="3"/>
      <c r="K217" s="3"/>
      <c r="L217" s="4"/>
    </row>
    <row r="218" spans="1:12">
      <c r="A218" s="4"/>
      <c r="B218" s="3"/>
      <c r="C218" s="3"/>
      <c r="D218" s="164">
        <v>2019</v>
      </c>
      <c r="E218" s="3" t="s">
        <v>468</v>
      </c>
      <c r="F218" s="165">
        <v>1</v>
      </c>
      <c r="G218" s="3"/>
      <c r="H218" s="3"/>
      <c r="I218" s="3"/>
      <c r="J218" s="3"/>
      <c r="K218" s="3"/>
      <c r="L218" s="4"/>
    </row>
    <row r="219" spans="1:12">
      <c r="A219" s="4"/>
      <c r="B219" s="3"/>
      <c r="C219" s="3"/>
      <c r="D219" s="164">
        <v>2019</v>
      </c>
      <c r="E219" s="3" t="s">
        <v>469</v>
      </c>
      <c r="F219" s="165">
        <v>1</v>
      </c>
      <c r="G219" s="3"/>
      <c r="H219" s="3"/>
      <c r="I219" s="3"/>
      <c r="J219" s="3"/>
      <c r="K219" s="3"/>
      <c r="L219" s="4"/>
    </row>
    <row r="220" spans="1:12">
      <c r="A220" s="4"/>
      <c r="B220" s="3"/>
      <c r="C220" s="3"/>
      <c r="D220" s="164">
        <v>2019</v>
      </c>
      <c r="E220" s="3" t="s">
        <v>470</v>
      </c>
      <c r="F220" s="165">
        <v>1</v>
      </c>
      <c r="G220" s="3"/>
      <c r="H220" s="3"/>
      <c r="I220" s="3"/>
      <c r="J220" s="3"/>
      <c r="K220" s="3"/>
      <c r="L220" s="4"/>
    </row>
    <row r="221" spans="1:12">
      <c r="A221" s="4"/>
      <c r="B221" s="3"/>
      <c r="C221" s="3"/>
      <c r="D221" s="164">
        <v>2019</v>
      </c>
      <c r="E221" s="3" t="s">
        <v>471</v>
      </c>
      <c r="F221" s="165">
        <v>1</v>
      </c>
      <c r="G221" s="3"/>
      <c r="H221" s="3"/>
      <c r="I221" s="3"/>
      <c r="J221" s="3"/>
      <c r="K221" s="3"/>
      <c r="L221" s="4"/>
    </row>
    <row r="222" spans="1:12">
      <c r="A222" s="4"/>
      <c r="B222" s="3"/>
      <c r="C222" s="3"/>
      <c r="D222" s="164">
        <v>2019</v>
      </c>
      <c r="E222" s="3" t="s">
        <v>472</v>
      </c>
      <c r="F222" s="165">
        <v>3</v>
      </c>
      <c r="G222" s="3"/>
      <c r="H222" s="3"/>
      <c r="I222" s="3"/>
      <c r="J222" s="3"/>
      <c r="K222" s="3"/>
      <c r="L222" s="4"/>
    </row>
    <row r="223" spans="1:12">
      <c r="A223" s="4"/>
      <c r="B223" s="3"/>
      <c r="C223" s="3"/>
      <c r="D223" s="164">
        <v>2019</v>
      </c>
      <c r="E223" s="3" t="s">
        <v>473</v>
      </c>
      <c r="F223" s="165">
        <v>2</v>
      </c>
      <c r="G223" s="3"/>
      <c r="H223" s="3"/>
      <c r="I223" s="3"/>
      <c r="J223" s="3"/>
      <c r="K223" s="3"/>
      <c r="L223" s="4"/>
    </row>
    <row r="224" spans="1:12">
      <c r="A224" s="4"/>
      <c r="B224" s="3"/>
      <c r="C224" s="3"/>
      <c r="D224" s="164">
        <v>2019</v>
      </c>
      <c r="E224" s="3" t="s">
        <v>474</v>
      </c>
      <c r="F224" s="165">
        <v>1</v>
      </c>
      <c r="G224" s="3"/>
      <c r="H224" s="3"/>
      <c r="I224" s="3"/>
      <c r="J224" s="3"/>
      <c r="K224" s="3"/>
      <c r="L224" s="4"/>
    </row>
    <row r="225" spans="1:12">
      <c r="A225" s="4"/>
      <c r="B225" s="3"/>
      <c r="C225" s="3"/>
      <c r="D225" s="164">
        <v>2019</v>
      </c>
      <c r="E225" s="3" t="s">
        <v>475</v>
      </c>
      <c r="F225" s="165">
        <v>1</v>
      </c>
      <c r="G225" s="3"/>
      <c r="H225" s="3"/>
      <c r="I225" s="3"/>
      <c r="J225" s="3"/>
      <c r="K225" s="3"/>
      <c r="L225" s="4"/>
    </row>
    <row r="226" spans="1:12">
      <c r="A226" s="4"/>
      <c r="B226" s="3"/>
      <c r="C226" s="3"/>
      <c r="D226" s="164">
        <v>2019</v>
      </c>
      <c r="E226" s="3" t="s">
        <v>476</v>
      </c>
      <c r="F226" s="165">
        <v>3</v>
      </c>
      <c r="G226" s="3"/>
      <c r="H226" s="3"/>
      <c r="I226" s="3"/>
      <c r="J226" s="3"/>
      <c r="K226" s="3"/>
      <c r="L226" s="4"/>
    </row>
    <row r="227" spans="1:12">
      <c r="A227" s="4"/>
      <c r="B227" s="3"/>
      <c r="C227" s="3"/>
      <c r="D227" s="162" t="s">
        <v>477</v>
      </c>
      <c r="E227" s="162"/>
      <c r="F227" s="163">
        <f>SUM(F195:F226)</f>
        <v>48</v>
      </c>
      <c r="G227" s="3"/>
      <c r="H227" s="3"/>
      <c r="I227" s="3"/>
      <c r="J227" s="3"/>
      <c r="K227" s="3"/>
      <c r="L227" s="4"/>
    </row>
    <row r="228" spans="1:12">
      <c r="A228" s="4"/>
      <c r="B228" s="3"/>
      <c r="C228" s="3"/>
      <c r="D228" s="164">
        <v>2020</v>
      </c>
      <c r="E228" s="166" t="s">
        <v>478</v>
      </c>
      <c r="F228" s="165">
        <v>10</v>
      </c>
      <c r="G228" s="3"/>
      <c r="H228" s="3"/>
      <c r="I228" s="3"/>
      <c r="J228" s="3"/>
      <c r="K228" s="3"/>
      <c r="L228" s="4"/>
    </row>
    <row r="229" customHeight="1" spans="1:12">
      <c r="A229" s="4"/>
      <c r="B229" s="3"/>
      <c r="C229" s="3"/>
      <c r="D229" s="164">
        <v>2020</v>
      </c>
      <c r="E229" s="117" t="s">
        <v>479</v>
      </c>
      <c r="F229" s="165">
        <v>1</v>
      </c>
      <c r="G229" s="3"/>
      <c r="H229" s="3"/>
      <c r="I229" s="3"/>
      <c r="J229" s="3"/>
      <c r="K229" s="3"/>
      <c r="L229" s="4"/>
    </row>
    <row r="230" spans="1:12">
      <c r="A230" s="4"/>
      <c r="B230" s="3"/>
      <c r="C230" s="3"/>
      <c r="D230" s="164">
        <v>2020</v>
      </c>
      <c r="E230" s="3" t="s">
        <v>480</v>
      </c>
      <c r="F230" s="165">
        <v>1</v>
      </c>
      <c r="G230" s="3"/>
      <c r="H230" s="3"/>
      <c r="I230" s="3"/>
      <c r="J230" s="3"/>
      <c r="K230" s="3"/>
      <c r="L230" s="4"/>
    </row>
    <row r="231" spans="1:12">
      <c r="A231" s="4"/>
      <c r="B231" s="3"/>
      <c r="C231" s="3"/>
      <c r="D231" s="164">
        <v>2020</v>
      </c>
      <c r="E231" s="117" t="s">
        <v>481</v>
      </c>
      <c r="F231" s="165">
        <v>1</v>
      </c>
      <c r="G231" s="3"/>
      <c r="H231" s="3"/>
      <c r="I231" s="3"/>
      <c r="J231" s="3"/>
      <c r="K231" s="3"/>
      <c r="L231" s="4"/>
    </row>
    <row r="232" spans="1:12">
      <c r="A232" s="4"/>
      <c r="B232" s="3"/>
      <c r="C232" s="3"/>
      <c r="D232" s="164">
        <v>2020</v>
      </c>
      <c r="E232" s="3" t="s">
        <v>482</v>
      </c>
      <c r="F232" s="165">
        <v>1</v>
      </c>
      <c r="G232" s="3"/>
      <c r="H232" s="3"/>
      <c r="I232" s="3"/>
      <c r="J232" s="3"/>
      <c r="K232" s="3"/>
      <c r="L232" s="4"/>
    </row>
    <row r="233" spans="1:12">
      <c r="A233" s="4"/>
      <c r="B233" s="3"/>
      <c r="C233" s="3"/>
      <c r="D233" s="164">
        <v>2020</v>
      </c>
      <c r="E233" s="3" t="s">
        <v>483</v>
      </c>
      <c r="F233" s="165">
        <v>1</v>
      </c>
      <c r="G233" s="3"/>
      <c r="H233" s="3"/>
      <c r="I233" s="3"/>
      <c r="J233" s="3"/>
      <c r="K233" s="3"/>
      <c r="L233" s="4"/>
    </row>
    <row r="234" spans="1:12">
      <c r="A234" s="4"/>
      <c r="B234" s="3"/>
      <c r="C234" s="3"/>
      <c r="D234" s="162" t="s">
        <v>484</v>
      </c>
      <c r="E234" s="162"/>
      <c r="F234" s="163">
        <f>SUM(F228:F233)</f>
        <v>15</v>
      </c>
      <c r="G234" s="3"/>
      <c r="H234" s="3"/>
      <c r="I234" s="3"/>
      <c r="J234" s="3"/>
      <c r="K234" s="3"/>
      <c r="L234" s="4"/>
    </row>
    <row r="235" spans="1:12">
      <c r="A235" s="4"/>
      <c r="B235" s="3"/>
      <c r="C235" s="3"/>
      <c r="D235" s="164">
        <v>2021</v>
      </c>
      <c r="E235" s="166" t="s">
        <v>485</v>
      </c>
      <c r="F235" s="165">
        <v>10</v>
      </c>
      <c r="G235" s="3"/>
      <c r="H235" s="3"/>
      <c r="I235" s="3"/>
      <c r="J235" s="3"/>
      <c r="K235" s="3"/>
      <c r="L235" s="4"/>
    </row>
    <row r="236" customHeight="1" spans="1:12">
      <c r="A236" s="4"/>
      <c r="B236" s="3"/>
      <c r="C236" s="3"/>
      <c r="D236" s="164">
        <v>2021</v>
      </c>
      <c r="E236" s="117" t="s">
        <v>479</v>
      </c>
      <c r="F236" s="165">
        <v>2</v>
      </c>
      <c r="G236" s="3"/>
      <c r="H236" s="3"/>
      <c r="I236" s="3"/>
      <c r="J236" s="3"/>
      <c r="K236" s="3"/>
      <c r="L236" s="4"/>
    </row>
    <row r="237" customHeight="1" spans="1:12">
      <c r="A237" s="4"/>
      <c r="B237" s="3"/>
      <c r="C237" s="3"/>
      <c r="D237" s="164">
        <v>2021</v>
      </c>
      <c r="E237" s="3" t="s">
        <v>486</v>
      </c>
      <c r="F237" s="165">
        <v>3</v>
      </c>
      <c r="G237" s="3"/>
      <c r="H237" s="3"/>
      <c r="I237" s="3"/>
      <c r="J237" s="3"/>
      <c r="K237" s="3"/>
      <c r="L237" s="4"/>
    </row>
    <row r="238" customHeight="1" spans="1:12">
      <c r="A238" s="4"/>
      <c r="B238" s="3"/>
      <c r="C238" s="3"/>
      <c r="D238" s="164">
        <v>2021</v>
      </c>
      <c r="E238" s="166" t="s">
        <v>487</v>
      </c>
      <c r="F238" s="165">
        <v>1</v>
      </c>
      <c r="G238" s="3"/>
      <c r="H238" s="3"/>
      <c r="I238" s="3"/>
      <c r="J238" s="3"/>
      <c r="K238" s="3"/>
      <c r="L238" s="4"/>
    </row>
    <row r="239" customHeight="1" spans="1:12">
      <c r="A239" s="4"/>
      <c r="B239" s="3"/>
      <c r="C239" s="3"/>
      <c r="D239" s="164">
        <v>2021</v>
      </c>
      <c r="E239" s="166" t="s">
        <v>488</v>
      </c>
      <c r="F239" s="165">
        <v>1</v>
      </c>
      <c r="G239" s="3"/>
      <c r="H239" s="3"/>
      <c r="I239" s="3"/>
      <c r="J239" s="3"/>
      <c r="K239" s="3"/>
      <c r="L239" s="4"/>
    </row>
    <row r="240" customHeight="1" spans="1:12">
      <c r="A240" s="4"/>
      <c r="B240" s="3"/>
      <c r="C240" s="3"/>
      <c r="D240" s="164">
        <v>2021</v>
      </c>
      <c r="E240" s="166" t="s">
        <v>489</v>
      </c>
      <c r="F240" s="165">
        <v>1</v>
      </c>
      <c r="G240" s="3"/>
      <c r="H240" s="3"/>
      <c r="I240" s="3"/>
      <c r="J240" s="3"/>
      <c r="K240" s="3"/>
      <c r="L240" s="4"/>
    </row>
    <row r="241" customHeight="1" spans="1:12">
      <c r="A241" s="4"/>
      <c r="B241" s="3"/>
      <c r="C241" s="3"/>
      <c r="D241" s="164">
        <v>2021</v>
      </c>
      <c r="E241" s="166" t="s">
        <v>490</v>
      </c>
      <c r="F241" s="165">
        <v>1</v>
      </c>
      <c r="G241" s="3"/>
      <c r="H241" s="3"/>
      <c r="I241" s="3"/>
      <c r="J241" s="3"/>
      <c r="K241" s="3"/>
      <c r="L241" s="4"/>
    </row>
    <row r="242" customHeight="1" spans="1:12">
      <c r="A242" s="4"/>
      <c r="B242" s="3"/>
      <c r="C242" s="3"/>
      <c r="D242" s="164">
        <v>2021</v>
      </c>
      <c r="E242" s="166" t="s">
        <v>491</v>
      </c>
      <c r="F242" s="165">
        <v>1</v>
      </c>
      <c r="G242" s="3"/>
      <c r="H242" s="3"/>
      <c r="I242" s="3"/>
      <c r="J242" s="3"/>
      <c r="K242" s="3"/>
      <c r="L242" s="4"/>
    </row>
    <row r="243" customHeight="1" spans="1:12">
      <c r="A243" s="4"/>
      <c r="B243" s="3"/>
      <c r="C243" s="3"/>
      <c r="D243" s="164">
        <v>2021</v>
      </c>
      <c r="E243" s="166" t="s">
        <v>492</v>
      </c>
      <c r="F243" s="165">
        <v>1</v>
      </c>
      <c r="G243" s="3"/>
      <c r="H243" s="3"/>
      <c r="I243" s="3"/>
      <c r="J243" s="3"/>
      <c r="K243" s="3"/>
      <c r="L243" s="4"/>
    </row>
    <row r="244" customHeight="1" spans="1:12">
      <c r="A244" s="4"/>
      <c r="B244" s="3"/>
      <c r="C244" s="3"/>
      <c r="D244" s="164">
        <v>2021</v>
      </c>
      <c r="E244" s="166" t="s">
        <v>493</v>
      </c>
      <c r="F244" s="165">
        <v>1</v>
      </c>
      <c r="G244" s="3"/>
      <c r="H244" s="3"/>
      <c r="I244" s="3"/>
      <c r="J244" s="3"/>
      <c r="K244" s="3"/>
      <c r="L244" s="4"/>
    </row>
    <row r="245" customHeight="1" spans="1:12">
      <c r="A245" s="4"/>
      <c r="B245" s="3"/>
      <c r="C245" s="3"/>
      <c r="D245" s="164">
        <v>2021</v>
      </c>
      <c r="E245" s="166" t="s">
        <v>494</v>
      </c>
      <c r="F245" s="165">
        <v>1</v>
      </c>
      <c r="G245" s="3"/>
      <c r="H245" s="3"/>
      <c r="I245" s="3"/>
      <c r="J245" s="3"/>
      <c r="K245" s="3"/>
      <c r="L245" s="4"/>
    </row>
    <row r="246" customHeight="1" spans="1:12">
      <c r="A246" s="4"/>
      <c r="B246" s="3"/>
      <c r="C246" s="3"/>
      <c r="D246" s="164">
        <v>2021</v>
      </c>
      <c r="E246" s="166" t="s">
        <v>495</v>
      </c>
      <c r="F246" s="165">
        <v>1</v>
      </c>
      <c r="G246" s="3"/>
      <c r="H246" s="3"/>
      <c r="I246" s="3"/>
      <c r="J246" s="3"/>
      <c r="K246" s="3"/>
      <c r="L246" s="4"/>
    </row>
    <row r="247" ht="31" customHeight="1" spans="1:12">
      <c r="A247" s="4"/>
      <c r="B247" s="3"/>
      <c r="C247" s="3"/>
      <c r="D247" s="164">
        <v>2021</v>
      </c>
      <c r="E247" s="167" t="s">
        <v>496</v>
      </c>
      <c r="F247" s="165">
        <v>1</v>
      </c>
      <c r="G247" s="3"/>
      <c r="H247" s="3"/>
      <c r="I247" s="3"/>
      <c r="J247" s="3"/>
      <c r="K247" s="3"/>
      <c r="L247" s="4"/>
    </row>
    <row r="248" ht="30" customHeight="1" spans="1:12">
      <c r="A248" s="4"/>
      <c r="B248" s="3"/>
      <c r="C248" s="3"/>
      <c r="D248" s="168">
        <v>2021</v>
      </c>
      <c r="E248" s="167" t="s">
        <v>497</v>
      </c>
      <c r="F248" s="165">
        <v>1</v>
      </c>
      <c r="G248" s="3"/>
      <c r="H248" s="3"/>
      <c r="I248" s="3"/>
      <c r="J248" s="3"/>
      <c r="K248" s="3"/>
      <c r="L248" s="4"/>
    </row>
    <row r="249" customHeight="1" spans="1:12">
      <c r="A249" s="4"/>
      <c r="B249" s="3"/>
      <c r="C249" s="3"/>
      <c r="D249" s="164">
        <v>2021</v>
      </c>
      <c r="E249" s="166" t="s">
        <v>498</v>
      </c>
      <c r="F249" s="165">
        <v>1</v>
      </c>
      <c r="G249" s="3"/>
      <c r="H249" s="3"/>
      <c r="I249" s="3"/>
      <c r="J249" s="3"/>
      <c r="K249" s="3"/>
      <c r="L249" s="4"/>
    </row>
    <row r="250" customHeight="1" spans="1:12">
      <c r="A250" s="4"/>
      <c r="B250" s="3"/>
      <c r="C250" s="3"/>
      <c r="D250" s="162" t="s">
        <v>499</v>
      </c>
      <c r="E250" s="162"/>
      <c r="F250" s="163">
        <f>SUM(F235:F249)</f>
        <v>27</v>
      </c>
      <c r="G250" s="3"/>
      <c r="H250" s="3"/>
      <c r="I250" s="3"/>
      <c r="J250" s="3"/>
      <c r="K250" s="3"/>
      <c r="L250" s="4"/>
    </row>
    <row r="251" customHeight="1" spans="1:12">
      <c r="A251" s="4"/>
      <c r="B251" s="3"/>
      <c r="C251" s="3"/>
      <c r="D251" s="3" t="s">
        <v>17</v>
      </c>
      <c r="E251" s="3"/>
      <c r="F251" s="3"/>
      <c r="G251" s="3"/>
      <c r="H251" s="3"/>
      <c r="I251" s="3"/>
      <c r="J251" s="3"/>
      <c r="K251" s="3"/>
      <c r="L251" s="4"/>
    </row>
    <row r="252" ht="31" customHeight="1" spans="1:12">
      <c r="A252" s="4"/>
      <c r="B252" s="3"/>
      <c r="C252" s="3"/>
      <c r="D252" s="169" t="s">
        <v>287</v>
      </c>
      <c r="E252" s="169"/>
      <c r="F252" s="169"/>
      <c r="G252" s="3"/>
      <c r="H252" s="3"/>
      <c r="I252" s="3"/>
      <c r="J252" s="3"/>
      <c r="K252" s="3"/>
      <c r="L252" s="4"/>
    </row>
    <row r="253" customHeight="1" spans="1:12">
      <c r="A253" s="4"/>
      <c r="B253" s="3"/>
      <c r="C253" s="3"/>
      <c r="G253" s="3"/>
      <c r="H253" s="3"/>
      <c r="I253" s="3"/>
      <c r="J253" s="3"/>
      <c r="K253" s="3"/>
      <c r="L253" s="4"/>
    </row>
    <row r="254" ht="15.75" spans="1:12">
      <c r="A254" s="4"/>
      <c r="B254" s="3"/>
      <c r="C254" s="3"/>
      <c r="D254" s="5"/>
      <c r="E254" s="5"/>
      <c r="F254" s="3"/>
      <c r="G254" s="3"/>
      <c r="H254" s="3"/>
      <c r="I254" s="3"/>
      <c r="J254" s="3"/>
      <c r="K254" s="3"/>
      <c r="L254" s="4"/>
    </row>
    <row r="255" ht="45" customHeight="1" spans="1:12">
      <c r="A255" s="4"/>
      <c r="B255" s="3"/>
      <c r="C255" s="3"/>
      <c r="D255" s="170" t="s">
        <v>500</v>
      </c>
      <c r="E255" s="171"/>
      <c r="F255" s="171"/>
      <c r="G255" s="171"/>
      <c r="H255" s="172"/>
      <c r="I255" s="3"/>
      <c r="J255" s="3"/>
      <c r="K255" s="3"/>
      <c r="L255" s="4"/>
    </row>
    <row r="256" ht="45" customHeight="1" spans="1:12">
      <c r="A256" s="4"/>
      <c r="B256" s="3"/>
      <c r="C256" s="3"/>
      <c r="D256" s="173"/>
      <c r="E256" s="3"/>
      <c r="F256" s="3"/>
      <c r="G256" s="3"/>
      <c r="H256" s="82"/>
      <c r="I256" s="3"/>
      <c r="J256" s="3"/>
      <c r="K256" s="3"/>
      <c r="L256" s="4"/>
    </row>
    <row r="257" spans="1:12">
      <c r="A257" s="4"/>
      <c r="B257" s="3"/>
      <c r="C257" s="3"/>
      <c r="D257" s="173"/>
      <c r="E257" s="3"/>
      <c r="F257" s="3"/>
      <c r="G257" s="3"/>
      <c r="H257" s="82"/>
      <c r="I257" s="3"/>
      <c r="J257" s="3"/>
      <c r="K257" s="3"/>
      <c r="L257" s="4"/>
    </row>
    <row r="258" ht="30" customHeight="1" spans="1:12">
      <c r="A258" s="4"/>
      <c r="B258" s="3"/>
      <c r="C258" s="3"/>
      <c r="D258" s="173"/>
      <c r="E258" s="3"/>
      <c r="F258" s="3"/>
      <c r="G258" s="3"/>
      <c r="H258" s="82"/>
      <c r="I258" s="3"/>
      <c r="J258" s="3"/>
      <c r="K258" s="3"/>
      <c r="L258" s="4"/>
    </row>
    <row r="259" spans="1:12">
      <c r="A259" s="4"/>
      <c r="B259" s="3"/>
      <c r="C259" s="3"/>
      <c r="D259" s="173"/>
      <c r="E259" s="3"/>
      <c r="F259" s="3"/>
      <c r="G259" s="3"/>
      <c r="H259" s="82"/>
      <c r="I259" s="3"/>
      <c r="J259" s="3"/>
      <c r="K259" s="3"/>
      <c r="L259" s="4"/>
    </row>
    <row r="260" spans="1:12">
      <c r="A260" s="4"/>
      <c r="B260" s="3"/>
      <c r="C260" s="3"/>
      <c r="D260" s="173"/>
      <c r="E260" s="3"/>
      <c r="F260" s="3"/>
      <c r="G260" s="3"/>
      <c r="H260" s="82"/>
      <c r="I260" s="3"/>
      <c r="J260" s="3"/>
      <c r="K260" s="3"/>
      <c r="L260" s="4"/>
    </row>
    <row r="261" spans="1:12">
      <c r="A261" s="4"/>
      <c r="B261" s="3"/>
      <c r="C261" s="3"/>
      <c r="D261" s="173"/>
      <c r="E261" s="3"/>
      <c r="F261" s="3"/>
      <c r="G261" s="3"/>
      <c r="H261" s="82"/>
      <c r="I261" s="3"/>
      <c r="J261" s="3"/>
      <c r="K261" s="3"/>
      <c r="L261" s="4"/>
    </row>
    <row r="262" spans="1:12">
      <c r="A262" s="4"/>
      <c r="B262" s="3"/>
      <c r="C262" s="3"/>
      <c r="D262" s="173"/>
      <c r="E262" s="3"/>
      <c r="F262" s="3"/>
      <c r="G262" s="3"/>
      <c r="H262" s="82"/>
      <c r="I262" s="3"/>
      <c r="J262" s="3"/>
      <c r="K262" s="3"/>
      <c r="L262" s="4"/>
    </row>
    <row r="263" spans="1:12">
      <c r="A263" s="4"/>
      <c r="B263" s="3"/>
      <c r="C263" s="3"/>
      <c r="D263" s="173"/>
      <c r="E263" s="3"/>
      <c r="F263" s="3"/>
      <c r="G263" s="3"/>
      <c r="H263" s="82"/>
      <c r="I263" s="3"/>
      <c r="J263" s="3"/>
      <c r="K263" s="3"/>
      <c r="L263" s="4"/>
    </row>
    <row r="264" spans="1:12">
      <c r="A264" s="4"/>
      <c r="B264" s="3"/>
      <c r="C264" s="3"/>
      <c r="D264" s="173"/>
      <c r="E264" s="3"/>
      <c r="F264" s="3"/>
      <c r="G264" s="3"/>
      <c r="H264" s="82"/>
      <c r="I264" s="3"/>
      <c r="J264" s="3"/>
      <c r="K264" s="3"/>
      <c r="L264" s="4"/>
    </row>
    <row r="265" spans="1:12">
      <c r="A265" s="4"/>
      <c r="B265" s="3"/>
      <c r="C265" s="3"/>
      <c r="D265" s="173"/>
      <c r="E265" s="3"/>
      <c r="F265" s="3"/>
      <c r="G265" s="3"/>
      <c r="H265" s="82"/>
      <c r="I265" s="3"/>
      <c r="J265" s="3"/>
      <c r="K265" s="3"/>
      <c r="L265" s="4"/>
    </row>
    <row r="266" spans="1:12">
      <c r="A266" s="4"/>
      <c r="B266" s="3"/>
      <c r="C266" s="3"/>
      <c r="D266" s="173"/>
      <c r="E266" s="3"/>
      <c r="F266" s="3"/>
      <c r="G266" s="3"/>
      <c r="H266" s="82"/>
      <c r="I266" s="3"/>
      <c r="J266" s="3"/>
      <c r="K266" s="3"/>
      <c r="L266" s="4"/>
    </row>
    <row r="267" spans="1:12">
      <c r="A267" s="4"/>
      <c r="B267" s="3"/>
      <c r="C267" s="3"/>
      <c r="D267" s="173"/>
      <c r="E267" s="3"/>
      <c r="F267" s="3"/>
      <c r="G267" s="3"/>
      <c r="H267" s="82"/>
      <c r="I267" s="3"/>
      <c r="J267" s="3"/>
      <c r="K267" s="3"/>
      <c r="L267" s="4"/>
    </row>
    <row r="268" spans="1:12">
      <c r="A268" s="4"/>
      <c r="B268" s="3"/>
      <c r="C268" s="3"/>
      <c r="D268" s="173"/>
      <c r="E268" s="3"/>
      <c r="F268" s="3"/>
      <c r="G268" s="3"/>
      <c r="H268" s="82"/>
      <c r="I268" s="3"/>
      <c r="J268" s="3"/>
      <c r="K268" s="3"/>
      <c r="L268" s="4"/>
    </row>
    <row r="269" spans="1:12">
      <c r="A269" s="4"/>
      <c r="B269" s="3"/>
      <c r="C269" s="3"/>
      <c r="D269" s="173"/>
      <c r="E269" s="3"/>
      <c r="F269" s="3"/>
      <c r="G269" s="3"/>
      <c r="H269" s="82"/>
      <c r="I269" s="3"/>
      <c r="J269" s="3"/>
      <c r="K269" s="3"/>
      <c r="L269" s="4"/>
    </row>
    <row r="270" ht="15.75" spans="1:12">
      <c r="A270" s="4"/>
      <c r="B270" s="3"/>
      <c r="C270" s="3"/>
      <c r="D270" s="174"/>
      <c r="E270" s="80"/>
      <c r="F270" s="80"/>
      <c r="G270" s="80"/>
      <c r="H270" s="84"/>
      <c r="I270" s="3"/>
      <c r="J270" s="3"/>
      <c r="K270" s="3"/>
      <c r="L270" s="4"/>
    </row>
    <row r="271" spans="1:12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4"/>
    </row>
    <row r="272" spans="1:12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4"/>
    </row>
    <row r="273" spans="1:12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4"/>
    </row>
    <row r="274" spans="1:12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4"/>
    </row>
    <row r="275" spans="1:12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4"/>
    </row>
    <row r="276" spans="1:12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4"/>
    </row>
    <row r="277" spans="1:12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4"/>
    </row>
    <row r="278" spans="1:12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4"/>
    </row>
    <row r="279" spans="1:12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4"/>
    </row>
    <row r="280" spans="1:12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4"/>
    </row>
  </sheetData>
  <autoFilter ref="D31:F255">
    <extLst/>
  </autoFilter>
  <mergeCells count="3">
    <mergeCell ref="D27:E27"/>
    <mergeCell ref="D252:F252"/>
    <mergeCell ref="D255:H255"/>
  </mergeCells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ignoredErrors>
    <ignoredError sqref="F92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X183"/>
  <sheetViews>
    <sheetView showGridLines="0" showRowColHeaders="0" zoomScale="75" zoomScaleNormal="75" zoomScaleSheetLayoutView="60" workbookViewId="0">
      <selection activeCell="D14" sqref="D14"/>
    </sheetView>
  </sheetViews>
  <sheetFormatPr defaultColWidth="9.14285714285714" defaultRowHeight="15"/>
  <cols>
    <col min="1" max="1" width="8.57142857142857" style="1" customWidth="1"/>
    <col min="2" max="2" width="9.14285714285714" customWidth="1"/>
    <col min="3" max="3" width="15.4285714285714" customWidth="1"/>
    <col min="4" max="4" width="44.5714285714286" customWidth="1"/>
    <col min="5" max="16" width="12.1428571428571" customWidth="1"/>
    <col min="17" max="17" width="15.8571428571429" customWidth="1"/>
    <col min="18" max="18" width="14.2857142857143" style="1"/>
    <col min="19" max="19" width="9.14285714285714" style="1" hidden="1" customWidth="1"/>
    <col min="20" max="23" width="19" style="1" hidden="1" customWidth="1"/>
    <col min="24" max="24" width="9.14285714285714" style="1" hidden="1" customWidth="1"/>
    <col min="25" max="28" width="19" style="1" hidden="1" customWidth="1"/>
    <col min="29" max="29" width="9.14285714285714" style="1" hidden="1" customWidth="1"/>
    <col min="30" max="44" width="19" style="1" hidden="1" customWidth="1"/>
    <col min="45" max="45" width="19" style="1" hidden="1"/>
    <col min="46" max="46" width="9.14285714285714" style="1" hidden="1"/>
    <col min="47" max="50" width="19" style="1" hidden="1"/>
    <col min="51" max="16384" width="9.14285714285714" style="1" hidden="1"/>
  </cols>
  <sheetData>
    <row r="1" customFormat="1" customHeight="1" spans="1:4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customFormat="1" customHeight="1" spans="1:4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customFormat="1" customHeight="1" spans="1:4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customFormat="1" customHeight="1" spans="1: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T4" s="2"/>
      <c r="U4" s="2"/>
      <c r="V4" s="2"/>
      <c r="W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customFormat="1" customHeight="1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T5" s="2"/>
      <c r="U5" s="2"/>
      <c r="V5" s="2"/>
      <c r="W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customFormat="1" customHeight="1"/>
    <row r="7" customFormat="1" customHeight="1"/>
    <row r="8" customFormat="1" customHeight="1"/>
    <row r="9" customFormat="1" customHeight="1"/>
    <row r="10" customFormat="1" customHeight="1"/>
    <row r="11" customFormat="1" customHeight="1" spans="1: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customFormat="1" customHeight="1" spans="1:18">
      <c r="A12" s="3"/>
      <c r="B12" s="3"/>
      <c r="C12" s="3"/>
      <c r="D12" s="116"/>
      <c r="E12" s="117"/>
      <c r="F12" s="117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</row>
    <row r="13" customFormat="1" customHeight="1" spans="1:18">
      <c r="A13" s="3"/>
      <c r="B13" s="19"/>
      <c r="C13" s="19"/>
      <c r="D13" s="5"/>
      <c r="E13" s="118"/>
      <c r="F13" s="1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3"/>
    </row>
    <row r="14" customFormat="1" customHeight="1" spans="1:18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"/>
    </row>
    <row r="15" customFormat="1" customHeight="1" spans="1:18">
      <c r="A15" s="3"/>
      <c r="B15" s="19"/>
      <c r="C15" s="19"/>
      <c r="D15" s="54" t="s">
        <v>501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"/>
      <c r="R15" s="3"/>
    </row>
    <row r="16" customFormat="1" customHeight="1" spans="1:18">
      <c r="A16" s="3"/>
      <c r="B16" s="19"/>
      <c r="C16" s="19"/>
      <c r="D16" s="25" t="s">
        <v>122</v>
      </c>
      <c r="E16" s="119">
        <v>44197</v>
      </c>
      <c r="F16" s="119">
        <v>44228</v>
      </c>
      <c r="G16" s="119">
        <v>44256</v>
      </c>
      <c r="H16" s="119">
        <v>44287</v>
      </c>
      <c r="I16" s="119">
        <v>44317</v>
      </c>
      <c r="J16" s="119">
        <v>44348</v>
      </c>
      <c r="K16" s="119">
        <v>44378</v>
      </c>
      <c r="L16" s="119">
        <v>44409</v>
      </c>
      <c r="M16" s="119">
        <v>44440</v>
      </c>
      <c r="N16" s="119">
        <v>44470</v>
      </c>
      <c r="O16" s="119">
        <v>44501</v>
      </c>
      <c r="P16" s="119">
        <v>44531</v>
      </c>
      <c r="Q16" s="3"/>
      <c r="R16" s="3"/>
    </row>
    <row r="17" customFormat="1" customHeight="1" spans="1:18">
      <c r="A17" s="19"/>
      <c r="B17" s="19"/>
      <c r="C17" s="19"/>
      <c r="D17" s="32" t="s">
        <v>123</v>
      </c>
      <c r="E17" s="120" t="s">
        <v>4</v>
      </c>
      <c r="F17" s="120" t="s">
        <v>4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0" t="s">
        <v>4</v>
      </c>
      <c r="Q17" s="3"/>
      <c r="R17" s="3"/>
    </row>
    <row r="18" customFormat="1" ht="17.25" customHeight="1" spans="1:18">
      <c r="A18" s="19"/>
      <c r="B18" s="19"/>
      <c r="C18" s="19"/>
      <c r="D18" s="122" t="s">
        <v>124</v>
      </c>
      <c r="E18" s="121" t="s">
        <v>4</v>
      </c>
      <c r="F18" s="121" t="s">
        <v>4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 t="s">
        <v>4</v>
      </c>
      <c r="Q18" s="3"/>
      <c r="R18" s="3"/>
    </row>
    <row r="19" customFormat="1" ht="17.25" customHeight="1" spans="1:18">
      <c r="A19" s="19"/>
      <c r="B19" s="19"/>
      <c r="C19" s="19"/>
      <c r="D19" s="122" t="s">
        <v>125</v>
      </c>
      <c r="E19" s="121" t="s">
        <v>4</v>
      </c>
      <c r="F19" s="121" t="s">
        <v>4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 t="s">
        <v>4</v>
      </c>
      <c r="Q19" s="3"/>
      <c r="R19" s="3"/>
    </row>
    <row r="20" customFormat="1" spans="1:18">
      <c r="A20" s="19"/>
      <c r="B20" s="19"/>
      <c r="C20" s="19"/>
      <c r="D20" s="122" t="s">
        <v>126</v>
      </c>
      <c r="E20" s="121" t="s">
        <v>4</v>
      </c>
      <c r="F20" s="121" t="s">
        <v>4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 t="s">
        <v>4</v>
      </c>
      <c r="Q20" s="3"/>
      <c r="R20" s="3"/>
    </row>
    <row r="21" customFormat="1" customHeight="1" spans="1:18">
      <c r="A21" s="19"/>
      <c r="B21" s="19"/>
      <c r="C21" s="19"/>
      <c r="D21" s="122" t="s">
        <v>127</v>
      </c>
      <c r="E21" s="121" t="s">
        <v>4</v>
      </c>
      <c r="F21" s="121" t="s">
        <v>4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 t="s">
        <v>4</v>
      </c>
      <c r="Q21" s="3"/>
      <c r="R21" s="3"/>
    </row>
    <row r="22" customFormat="1" spans="1:18">
      <c r="A22" s="3"/>
      <c r="B22" s="19"/>
      <c r="C22" s="19"/>
      <c r="D22" s="122" t="s">
        <v>128</v>
      </c>
      <c r="E22" s="121" t="s">
        <v>4</v>
      </c>
      <c r="F22" s="121" t="s">
        <v>4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 t="s">
        <v>4</v>
      </c>
      <c r="Q22" s="3"/>
      <c r="R22" s="3"/>
    </row>
    <row r="23" customFormat="1" spans="1:18">
      <c r="A23" s="3"/>
      <c r="B23" s="19"/>
      <c r="C23" s="19"/>
      <c r="D23" s="122" t="s">
        <v>129</v>
      </c>
      <c r="E23" s="121" t="s">
        <v>4</v>
      </c>
      <c r="F23" s="121" t="s">
        <v>4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 t="s">
        <v>4</v>
      </c>
      <c r="Q23" s="3"/>
      <c r="R23" s="3"/>
    </row>
    <row r="24" customFormat="1" spans="1:18">
      <c r="A24" s="4"/>
      <c r="B24" s="19"/>
      <c r="C24" s="19"/>
      <c r="D24" s="32" t="s">
        <v>130</v>
      </c>
      <c r="E24" s="120" t="s">
        <v>4</v>
      </c>
      <c r="F24" s="120" t="s">
        <v>4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0" t="s">
        <v>4</v>
      </c>
      <c r="Q24" s="3"/>
      <c r="R24" s="3"/>
    </row>
    <row r="25" customFormat="1" spans="1:18">
      <c r="A25" s="4"/>
      <c r="B25" s="19"/>
      <c r="C25" s="19"/>
      <c r="D25" s="122" t="s">
        <v>131</v>
      </c>
      <c r="E25" s="121" t="s">
        <v>4</v>
      </c>
      <c r="F25" s="121" t="s">
        <v>4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 t="s">
        <v>4</v>
      </c>
      <c r="Q25" s="3"/>
      <c r="R25" s="3"/>
    </row>
    <row r="26" customHeight="1" spans="1:18">
      <c r="A26" s="4"/>
      <c r="B26" s="19"/>
      <c r="C26" s="19"/>
      <c r="D26" s="122" t="s">
        <v>132</v>
      </c>
      <c r="E26" s="121" t="s">
        <v>4</v>
      </c>
      <c r="F26" s="121" t="s">
        <v>4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 t="s">
        <v>4</v>
      </c>
      <c r="Q26" s="3"/>
      <c r="R26" s="3"/>
    </row>
    <row r="27" spans="1:18">
      <c r="A27" s="4"/>
      <c r="B27" s="19"/>
      <c r="C27" s="19"/>
      <c r="D27" s="122" t="s">
        <v>133</v>
      </c>
      <c r="E27" s="121" t="s">
        <v>4</v>
      </c>
      <c r="F27" s="121" t="s">
        <v>4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 t="s">
        <v>4</v>
      </c>
      <c r="Q27" s="3"/>
      <c r="R27" s="3"/>
    </row>
    <row r="28" spans="1:18">
      <c r="A28" s="4"/>
      <c r="B28" s="19"/>
      <c r="C28" s="19"/>
      <c r="D28" s="122" t="s">
        <v>134</v>
      </c>
      <c r="E28" s="121" t="s">
        <v>4</v>
      </c>
      <c r="F28" s="121" t="s">
        <v>4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 t="s">
        <v>4</v>
      </c>
      <c r="Q28" s="3"/>
      <c r="R28" s="3"/>
    </row>
    <row r="29" spans="1:18">
      <c r="A29" s="4"/>
      <c r="B29" s="19"/>
      <c r="C29" s="19"/>
      <c r="D29" s="123" t="s">
        <v>502</v>
      </c>
      <c r="E29" s="121" t="s">
        <v>4</v>
      </c>
      <c r="F29" s="121" t="s">
        <v>4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 t="s">
        <v>4</v>
      </c>
      <c r="Q29" s="3"/>
      <c r="R29" s="3"/>
    </row>
    <row r="30" spans="1:18">
      <c r="A30" s="4"/>
      <c r="B30" s="19"/>
      <c r="C30" s="19"/>
      <c r="D30" s="46" t="s">
        <v>16</v>
      </c>
      <c r="E30" s="124" t="s">
        <v>4</v>
      </c>
      <c r="F30" s="124" t="s">
        <v>4</v>
      </c>
      <c r="G30" s="124">
        <f>SUM(G17:G29)</f>
        <v>0</v>
      </c>
      <c r="H30" s="124">
        <f t="shared" ref="H30:P30" si="0">SUM(H17:H29)</f>
        <v>0</v>
      </c>
      <c r="I30" s="124">
        <f t="shared" si="0"/>
        <v>0</v>
      </c>
      <c r="J30" s="124">
        <f t="shared" si="0"/>
        <v>0</v>
      </c>
      <c r="K30" s="124">
        <f t="shared" si="0"/>
        <v>0</v>
      </c>
      <c r="L30" s="124">
        <f t="shared" si="0"/>
        <v>0</v>
      </c>
      <c r="M30" s="124">
        <f t="shared" si="0"/>
        <v>0</v>
      </c>
      <c r="N30" s="124">
        <f t="shared" si="0"/>
        <v>0</v>
      </c>
      <c r="O30" s="124">
        <f t="shared" si="0"/>
        <v>0</v>
      </c>
      <c r="P30" s="124" t="s">
        <v>4</v>
      </c>
      <c r="Q30" s="3"/>
      <c r="R30" s="3"/>
    </row>
    <row r="31" spans="1:18">
      <c r="A31" s="4"/>
      <c r="B31" s="19"/>
      <c r="C31" s="19"/>
      <c r="D31" s="125" t="s">
        <v>17</v>
      </c>
      <c r="E31" s="126"/>
      <c r="F31" s="12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3"/>
      <c r="R31" s="3"/>
    </row>
    <row r="32" ht="29" customHeight="1" spans="1:18">
      <c r="A32" s="4"/>
      <c r="B32" s="19"/>
      <c r="C32" s="20"/>
      <c r="D32" s="127" t="s">
        <v>503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45"/>
      <c r="R32" s="3"/>
    </row>
    <row r="33" spans="1:18">
      <c r="A33" s="4"/>
      <c r="B33" s="19"/>
      <c r="C33" s="29"/>
      <c r="D33" s="19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customHeight="1" spans="1:21">
      <c r="A34" s="4"/>
      <c r="B34" s="19"/>
      <c r="C34" s="29"/>
      <c r="D34" s="2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133"/>
      <c r="T34" s="133"/>
      <c r="U34" s="133"/>
    </row>
    <row r="35" customHeight="1" spans="1:21">
      <c r="A35" s="4"/>
      <c r="B35" s="19"/>
      <c r="C35" s="29"/>
      <c r="D35" s="128" t="s">
        <v>504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133"/>
      <c r="T35" s="133"/>
      <c r="U35" s="133"/>
    </row>
    <row r="36" customHeight="1" spans="1:21">
      <c r="A36" s="4"/>
      <c r="B36" s="19"/>
      <c r="C36" s="29"/>
      <c r="D36" s="25" t="s">
        <v>122</v>
      </c>
      <c r="E36" s="119">
        <v>44197</v>
      </c>
      <c r="F36" s="119">
        <v>44228</v>
      </c>
      <c r="G36" s="119">
        <v>44256</v>
      </c>
      <c r="H36" s="119">
        <v>44287</v>
      </c>
      <c r="I36" s="119">
        <v>44317</v>
      </c>
      <c r="J36" s="119">
        <v>44348</v>
      </c>
      <c r="K36" s="119">
        <v>44378</v>
      </c>
      <c r="L36" s="119">
        <v>44409</v>
      </c>
      <c r="M36" s="119">
        <v>44440</v>
      </c>
      <c r="N36" s="119">
        <v>44470</v>
      </c>
      <c r="O36" s="119">
        <v>44501</v>
      </c>
      <c r="P36" s="119">
        <v>44531</v>
      </c>
      <c r="Q36" s="119" t="s">
        <v>16</v>
      </c>
      <c r="R36" s="45"/>
      <c r="S36" s="133"/>
      <c r="T36" s="133"/>
      <c r="U36" s="133"/>
    </row>
    <row r="37" customHeight="1" spans="1:21">
      <c r="A37" s="4"/>
      <c r="B37" s="19"/>
      <c r="C37" s="29"/>
      <c r="D37" s="32" t="s">
        <v>123</v>
      </c>
      <c r="E37" s="129" t="s">
        <v>4</v>
      </c>
      <c r="F37" s="129" t="s">
        <v>4</v>
      </c>
      <c r="G37" s="130">
        <f>SUMIF($C$101:$C$137,$D37,G$101:G$137)</f>
        <v>0</v>
      </c>
      <c r="H37" s="130">
        <f t="shared" ref="H37:P37" si="1">SUMIF($C$101:$C$137,$D37,H$101:H$137)</f>
        <v>0</v>
      </c>
      <c r="I37" s="130">
        <f t="shared" si="1"/>
        <v>0</v>
      </c>
      <c r="J37" s="130">
        <f t="shared" si="1"/>
        <v>0</v>
      </c>
      <c r="K37" s="130">
        <f t="shared" si="1"/>
        <v>0</v>
      </c>
      <c r="L37" s="130">
        <f t="shared" si="1"/>
        <v>0</v>
      </c>
      <c r="M37" s="130">
        <f t="shared" si="1"/>
        <v>0</v>
      </c>
      <c r="N37" s="130">
        <f t="shared" si="1"/>
        <v>0</v>
      </c>
      <c r="O37" s="130">
        <f t="shared" si="1"/>
        <v>0</v>
      </c>
      <c r="P37" s="129" t="s">
        <v>4</v>
      </c>
      <c r="Q37" s="130">
        <f>SUM(E37:P37)</f>
        <v>0</v>
      </c>
      <c r="R37" s="45"/>
      <c r="S37" s="133"/>
      <c r="T37" s="133"/>
      <c r="U37" s="133"/>
    </row>
    <row r="38" customHeight="1" spans="1:21">
      <c r="A38" s="4"/>
      <c r="B38" s="19"/>
      <c r="C38" s="29"/>
      <c r="D38" s="122" t="s">
        <v>124</v>
      </c>
      <c r="E38" s="130" t="s">
        <v>4</v>
      </c>
      <c r="F38" s="130" t="s">
        <v>4</v>
      </c>
      <c r="G38" s="130">
        <f t="shared" ref="G38:G49" si="2">SUMIF($C$101:$C$137,$D38,G$101:G$137)</f>
        <v>0</v>
      </c>
      <c r="H38" s="130">
        <f t="shared" ref="H38:H49" si="3">SUMIF($C$101:$C$137,$D38,H$101:H$137)</f>
        <v>0</v>
      </c>
      <c r="I38" s="130">
        <f t="shared" ref="I38:I49" si="4">SUMIF($C$101:$C$137,$D38,I$101:I$137)</f>
        <v>0</v>
      </c>
      <c r="J38" s="130">
        <f t="shared" ref="J38:J49" si="5">SUMIF($C$101:$C$137,$D38,J$101:J$137)</f>
        <v>0</v>
      </c>
      <c r="K38" s="130">
        <f t="shared" ref="K38:K49" si="6">SUMIF($C$101:$C$137,$D38,K$101:K$137)</f>
        <v>0</v>
      </c>
      <c r="L38" s="130">
        <f t="shared" ref="L38:L49" si="7">SUMIF($C$101:$C$137,$D38,L$101:L$137)</f>
        <v>0</v>
      </c>
      <c r="M38" s="130">
        <f t="shared" ref="M38:M49" si="8">SUMIF($C$101:$C$137,$D38,M$101:M$137)</f>
        <v>0</v>
      </c>
      <c r="N38" s="130">
        <f t="shared" ref="N38:N49" si="9">SUMIF($C$101:$C$137,$D38,N$101:N$137)</f>
        <v>0</v>
      </c>
      <c r="O38" s="130">
        <f t="shared" ref="O38:O49" si="10">SUMIF($C$101:$C$137,$D38,O$101:O$137)</f>
        <v>0</v>
      </c>
      <c r="P38" s="130" t="s">
        <v>4</v>
      </c>
      <c r="Q38" s="130">
        <f t="shared" ref="Q38:Q49" si="11">SUM(E38:P38)</f>
        <v>0</v>
      </c>
      <c r="R38" s="45"/>
      <c r="S38" s="133"/>
      <c r="T38" s="133"/>
      <c r="U38" s="133"/>
    </row>
    <row r="39" customHeight="1" spans="1:21">
      <c r="A39" s="4"/>
      <c r="B39" s="19"/>
      <c r="C39" s="29"/>
      <c r="D39" s="122" t="s">
        <v>125</v>
      </c>
      <c r="E39" s="130" t="s">
        <v>4</v>
      </c>
      <c r="F39" s="130" t="s">
        <v>4</v>
      </c>
      <c r="G39" s="130">
        <f t="shared" si="2"/>
        <v>0</v>
      </c>
      <c r="H39" s="130">
        <f t="shared" si="3"/>
        <v>0</v>
      </c>
      <c r="I39" s="130">
        <f t="shared" si="4"/>
        <v>0</v>
      </c>
      <c r="J39" s="130">
        <f t="shared" si="5"/>
        <v>0</v>
      </c>
      <c r="K39" s="130">
        <f t="shared" si="6"/>
        <v>0</v>
      </c>
      <c r="L39" s="130">
        <f t="shared" si="7"/>
        <v>0</v>
      </c>
      <c r="M39" s="130">
        <f t="shared" si="8"/>
        <v>0</v>
      </c>
      <c r="N39" s="130">
        <f t="shared" si="9"/>
        <v>0</v>
      </c>
      <c r="O39" s="130">
        <f t="shared" si="10"/>
        <v>0</v>
      </c>
      <c r="P39" s="130" t="s">
        <v>4</v>
      </c>
      <c r="Q39" s="130">
        <f t="shared" si="11"/>
        <v>0</v>
      </c>
      <c r="R39" s="45"/>
      <c r="S39" s="133"/>
      <c r="T39" s="133"/>
      <c r="U39" s="133"/>
    </row>
    <row r="40" customHeight="1" spans="1:21">
      <c r="A40" s="4"/>
      <c r="B40" s="19"/>
      <c r="C40" s="29"/>
      <c r="D40" s="122" t="s">
        <v>126</v>
      </c>
      <c r="E40" s="130" t="s">
        <v>4</v>
      </c>
      <c r="F40" s="130" t="s">
        <v>4</v>
      </c>
      <c r="G40" s="130">
        <f t="shared" si="2"/>
        <v>0</v>
      </c>
      <c r="H40" s="130">
        <f t="shared" si="3"/>
        <v>0</v>
      </c>
      <c r="I40" s="130">
        <f t="shared" si="4"/>
        <v>0</v>
      </c>
      <c r="J40" s="130">
        <f t="shared" si="5"/>
        <v>0</v>
      </c>
      <c r="K40" s="130">
        <f t="shared" si="6"/>
        <v>0</v>
      </c>
      <c r="L40" s="130">
        <f t="shared" si="7"/>
        <v>0</v>
      </c>
      <c r="M40" s="130">
        <f t="shared" si="8"/>
        <v>0</v>
      </c>
      <c r="N40" s="130">
        <f t="shared" si="9"/>
        <v>0</v>
      </c>
      <c r="O40" s="130">
        <f t="shared" si="10"/>
        <v>0</v>
      </c>
      <c r="P40" s="130" t="s">
        <v>4</v>
      </c>
      <c r="Q40" s="130">
        <f t="shared" si="11"/>
        <v>0</v>
      </c>
      <c r="R40" s="45"/>
      <c r="S40" s="133"/>
      <c r="T40" s="133"/>
      <c r="U40" s="133"/>
    </row>
    <row r="41" customHeight="1" spans="1:21">
      <c r="A41" s="4"/>
      <c r="B41" s="19"/>
      <c r="C41" s="29"/>
      <c r="D41" s="122" t="s">
        <v>127</v>
      </c>
      <c r="E41" s="130" t="s">
        <v>4</v>
      </c>
      <c r="F41" s="130" t="s">
        <v>4</v>
      </c>
      <c r="G41" s="130">
        <f t="shared" si="2"/>
        <v>0</v>
      </c>
      <c r="H41" s="130">
        <f t="shared" si="3"/>
        <v>0</v>
      </c>
      <c r="I41" s="130">
        <f t="shared" si="4"/>
        <v>0</v>
      </c>
      <c r="J41" s="130">
        <f t="shared" si="5"/>
        <v>0</v>
      </c>
      <c r="K41" s="130">
        <f t="shared" si="6"/>
        <v>0</v>
      </c>
      <c r="L41" s="130">
        <f t="shared" si="7"/>
        <v>0</v>
      </c>
      <c r="M41" s="130">
        <f t="shared" si="8"/>
        <v>0</v>
      </c>
      <c r="N41" s="130">
        <f t="shared" si="9"/>
        <v>0</v>
      </c>
      <c r="O41" s="130">
        <f t="shared" si="10"/>
        <v>0</v>
      </c>
      <c r="P41" s="130" t="s">
        <v>4</v>
      </c>
      <c r="Q41" s="130">
        <f t="shared" si="11"/>
        <v>0</v>
      </c>
      <c r="R41" s="45"/>
      <c r="S41" s="133"/>
      <c r="T41" s="133"/>
      <c r="U41" s="133"/>
    </row>
    <row r="42" customHeight="1" spans="1:21">
      <c r="A42" s="4"/>
      <c r="B42" s="19"/>
      <c r="C42" s="29"/>
      <c r="D42" s="122" t="s">
        <v>128</v>
      </c>
      <c r="E42" s="130" t="s">
        <v>4</v>
      </c>
      <c r="F42" s="130" t="s">
        <v>4</v>
      </c>
      <c r="G42" s="130">
        <f t="shared" si="2"/>
        <v>0</v>
      </c>
      <c r="H42" s="130">
        <f t="shared" si="3"/>
        <v>0</v>
      </c>
      <c r="I42" s="130">
        <f t="shared" si="4"/>
        <v>0</v>
      </c>
      <c r="J42" s="130">
        <f t="shared" si="5"/>
        <v>0</v>
      </c>
      <c r="K42" s="130">
        <f t="shared" si="6"/>
        <v>0</v>
      </c>
      <c r="L42" s="130">
        <f t="shared" si="7"/>
        <v>0</v>
      </c>
      <c r="M42" s="130">
        <f t="shared" si="8"/>
        <v>0</v>
      </c>
      <c r="N42" s="130">
        <f t="shared" si="9"/>
        <v>0</v>
      </c>
      <c r="O42" s="130">
        <f t="shared" si="10"/>
        <v>0</v>
      </c>
      <c r="P42" s="130" t="s">
        <v>4</v>
      </c>
      <c r="Q42" s="130">
        <f t="shared" si="11"/>
        <v>0</v>
      </c>
      <c r="R42" s="45"/>
      <c r="S42" s="133"/>
      <c r="T42" s="133"/>
      <c r="U42" s="133"/>
    </row>
    <row r="43" customHeight="1" spans="1:21">
      <c r="A43" s="4"/>
      <c r="B43" s="19"/>
      <c r="C43" s="29"/>
      <c r="D43" s="122" t="s">
        <v>129</v>
      </c>
      <c r="E43" s="130" t="s">
        <v>4</v>
      </c>
      <c r="F43" s="130" t="s">
        <v>4</v>
      </c>
      <c r="G43" s="130">
        <f t="shared" si="2"/>
        <v>0</v>
      </c>
      <c r="H43" s="130">
        <f t="shared" si="3"/>
        <v>0</v>
      </c>
      <c r="I43" s="130">
        <f t="shared" si="4"/>
        <v>0</v>
      </c>
      <c r="J43" s="130">
        <f t="shared" si="5"/>
        <v>0</v>
      </c>
      <c r="K43" s="130">
        <f t="shared" si="6"/>
        <v>0</v>
      </c>
      <c r="L43" s="130">
        <f t="shared" si="7"/>
        <v>0</v>
      </c>
      <c r="M43" s="130">
        <f t="shared" si="8"/>
        <v>0</v>
      </c>
      <c r="N43" s="130">
        <f t="shared" si="9"/>
        <v>0</v>
      </c>
      <c r="O43" s="130">
        <f t="shared" si="10"/>
        <v>0</v>
      </c>
      <c r="P43" s="130" t="s">
        <v>4</v>
      </c>
      <c r="Q43" s="130">
        <f t="shared" si="11"/>
        <v>0</v>
      </c>
      <c r="R43" s="45"/>
      <c r="S43" s="133"/>
      <c r="T43" s="133"/>
      <c r="U43" s="133"/>
    </row>
    <row r="44" customHeight="1" spans="1:21">
      <c r="A44" s="4"/>
      <c r="B44" s="19"/>
      <c r="C44" s="29"/>
      <c r="D44" s="32" t="s">
        <v>130</v>
      </c>
      <c r="E44" s="129" t="s">
        <v>4</v>
      </c>
      <c r="F44" s="129" t="s">
        <v>4</v>
      </c>
      <c r="G44" s="130">
        <f t="shared" si="2"/>
        <v>0</v>
      </c>
      <c r="H44" s="130">
        <f t="shared" si="3"/>
        <v>0</v>
      </c>
      <c r="I44" s="130">
        <f t="shared" si="4"/>
        <v>0</v>
      </c>
      <c r="J44" s="130">
        <f t="shared" si="5"/>
        <v>0</v>
      </c>
      <c r="K44" s="130">
        <f t="shared" si="6"/>
        <v>0</v>
      </c>
      <c r="L44" s="130">
        <f t="shared" si="7"/>
        <v>0</v>
      </c>
      <c r="M44" s="130">
        <f t="shared" si="8"/>
        <v>0</v>
      </c>
      <c r="N44" s="130">
        <f t="shared" si="9"/>
        <v>0</v>
      </c>
      <c r="O44" s="130">
        <f t="shared" si="10"/>
        <v>0</v>
      </c>
      <c r="P44" s="129" t="s">
        <v>4</v>
      </c>
      <c r="Q44" s="130">
        <f t="shared" si="11"/>
        <v>0</v>
      </c>
      <c r="R44" s="45"/>
      <c r="S44" s="133"/>
      <c r="T44" s="133"/>
      <c r="U44" s="133"/>
    </row>
    <row r="45" customHeight="1" spans="1:21">
      <c r="A45" s="4"/>
      <c r="B45" s="19"/>
      <c r="C45" s="29"/>
      <c r="D45" s="122" t="s">
        <v>131</v>
      </c>
      <c r="E45" s="130" t="s">
        <v>4</v>
      </c>
      <c r="F45" s="130" t="s">
        <v>4</v>
      </c>
      <c r="G45" s="130">
        <f t="shared" si="2"/>
        <v>0</v>
      </c>
      <c r="H45" s="130">
        <f t="shared" si="3"/>
        <v>0</v>
      </c>
      <c r="I45" s="130">
        <f t="shared" si="4"/>
        <v>0</v>
      </c>
      <c r="J45" s="130">
        <f t="shared" si="5"/>
        <v>0</v>
      </c>
      <c r="K45" s="130">
        <f t="shared" si="6"/>
        <v>0</v>
      </c>
      <c r="L45" s="130">
        <f t="shared" si="7"/>
        <v>0</v>
      </c>
      <c r="M45" s="130">
        <f t="shared" si="8"/>
        <v>0</v>
      </c>
      <c r="N45" s="130">
        <f t="shared" si="9"/>
        <v>0</v>
      </c>
      <c r="O45" s="130">
        <f t="shared" si="10"/>
        <v>0</v>
      </c>
      <c r="P45" s="130" t="s">
        <v>4</v>
      </c>
      <c r="Q45" s="130">
        <f t="shared" si="11"/>
        <v>0</v>
      </c>
      <c r="R45" s="45"/>
      <c r="S45" s="133"/>
      <c r="T45" s="133"/>
      <c r="U45" s="133"/>
    </row>
    <row r="46" customHeight="1" spans="1:21">
      <c r="A46" s="4"/>
      <c r="B46" s="19"/>
      <c r="C46" s="29"/>
      <c r="D46" s="122" t="s">
        <v>132</v>
      </c>
      <c r="E46" s="130" t="s">
        <v>4</v>
      </c>
      <c r="F46" s="130" t="s">
        <v>4</v>
      </c>
      <c r="G46" s="130">
        <f t="shared" si="2"/>
        <v>0</v>
      </c>
      <c r="H46" s="130">
        <f t="shared" ref="H46:P46" si="12">SUMIF($C$101:$C$137,$D46,H$101:H$137)</f>
        <v>0</v>
      </c>
      <c r="I46" s="130">
        <f t="shared" si="12"/>
        <v>0</v>
      </c>
      <c r="J46" s="130">
        <f t="shared" si="12"/>
        <v>0</v>
      </c>
      <c r="K46" s="130">
        <f t="shared" si="12"/>
        <v>0</v>
      </c>
      <c r="L46" s="130">
        <f t="shared" si="12"/>
        <v>0</v>
      </c>
      <c r="M46" s="130">
        <f t="shared" si="12"/>
        <v>0</v>
      </c>
      <c r="N46" s="130">
        <f t="shared" si="12"/>
        <v>0</v>
      </c>
      <c r="O46" s="130">
        <f t="shared" si="12"/>
        <v>0</v>
      </c>
      <c r="P46" s="130" t="s">
        <v>4</v>
      </c>
      <c r="Q46" s="130">
        <f t="shared" si="11"/>
        <v>0</v>
      </c>
      <c r="R46" s="45"/>
      <c r="S46" s="133"/>
      <c r="T46" s="133"/>
      <c r="U46" s="133"/>
    </row>
    <row r="47" customHeight="1" spans="1:21">
      <c r="A47" s="4"/>
      <c r="B47" s="19"/>
      <c r="C47" s="29"/>
      <c r="D47" s="122" t="s">
        <v>133</v>
      </c>
      <c r="E47" s="130" t="s">
        <v>4</v>
      </c>
      <c r="F47" s="130" t="s">
        <v>4</v>
      </c>
      <c r="G47" s="130">
        <f t="shared" si="2"/>
        <v>0</v>
      </c>
      <c r="H47" s="130">
        <f t="shared" si="3"/>
        <v>0</v>
      </c>
      <c r="I47" s="130">
        <f t="shared" si="4"/>
        <v>0</v>
      </c>
      <c r="J47" s="130">
        <f t="shared" si="5"/>
        <v>0</v>
      </c>
      <c r="K47" s="130">
        <f t="shared" si="6"/>
        <v>0</v>
      </c>
      <c r="L47" s="130">
        <f t="shared" si="7"/>
        <v>0</v>
      </c>
      <c r="M47" s="130">
        <f t="shared" si="8"/>
        <v>0</v>
      </c>
      <c r="N47" s="130">
        <f t="shared" si="9"/>
        <v>0</v>
      </c>
      <c r="O47" s="130">
        <f t="shared" si="10"/>
        <v>0</v>
      </c>
      <c r="P47" s="130" t="s">
        <v>4</v>
      </c>
      <c r="Q47" s="130">
        <f t="shared" si="11"/>
        <v>0</v>
      </c>
      <c r="R47" s="45"/>
      <c r="S47" s="133"/>
      <c r="T47" s="133"/>
      <c r="U47" s="133"/>
    </row>
    <row r="48" customHeight="1" spans="1:21">
      <c r="A48" s="4"/>
      <c r="B48" s="19"/>
      <c r="C48" s="29"/>
      <c r="D48" s="122" t="s">
        <v>134</v>
      </c>
      <c r="E48" s="130" t="s">
        <v>4</v>
      </c>
      <c r="F48" s="130" t="s">
        <v>4</v>
      </c>
      <c r="G48" s="130">
        <f t="shared" si="2"/>
        <v>0</v>
      </c>
      <c r="H48" s="130">
        <f t="shared" si="3"/>
        <v>0</v>
      </c>
      <c r="I48" s="130">
        <f t="shared" si="4"/>
        <v>0</v>
      </c>
      <c r="J48" s="130">
        <f t="shared" si="5"/>
        <v>0</v>
      </c>
      <c r="K48" s="130">
        <f t="shared" si="6"/>
        <v>0</v>
      </c>
      <c r="L48" s="130">
        <f t="shared" si="7"/>
        <v>0</v>
      </c>
      <c r="M48" s="130">
        <f t="shared" si="8"/>
        <v>0</v>
      </c>
      <c r="N48" s="130">
        <f t="shared" si="9"/>
        <v>0</v>
      </c>
      <c r="O48" s="130">
        <f t="shared" si="10"/>
        <v>0</v>
      </c>
      <c r="P48" s="130" t="s">
        <v>4</v>
      </c>
      <c r="Q48" s="130">
        <f t="shared" si="11"/>
        <v>0</v>
      </c>
      <c r="R48" s="45"/>
      <c r="S48" s="133"/>
      <c r="T48" s="133"/>
      <c r="U48" s="133"/>
    </row>
    <row r="49" customHeight="1" spans="1:21">
      <c r="A49" s="4"/>
      <c r="B49" s="19"/>
      <c r="C49" s="29"/>
      <c r="D49" s="123" t="s">
        <v>502</v>
      </c>
      <c r="E49" s="131" t="s">
        <v>4</v>
      </c>
      <c r="F49" s="131" t="s">
        <v>4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1" t="s">
        <v>4</v>
      </c>
      <c r="Q49" s="130">
        <f t="shared" si="11"/>
        <v>0</v>
      </c>
      <c r="R49" s="45"/>
      <c r="S49" s="133"/>
      <c r="T49" s="133"/>
      <c r="U49" s="133"/>
    </row>
    <row r="50" customHeight="1" spans="1:21">
      <c r="A50" s="4"/>
      <c r="B50" s="19"/>
      <c r="C50" s="29"/>
      <c r="D50" s="46" t="s">
        <v>16</v>
      </c>
      <c r="E50" s="132" t="s">
        <v>4</v>
      </c>
      <c r="F50" s="132" t="s">
        <v>4</v>
      </c>
      <c r="G50" s="132">
        <f>SUM(G37:G49)</f>
        <v>0</v>
      </c>
      <c r="H50" s="132">
        <f t="shared" ref="H50:Q50" si="13">SUM(H37:H49)</f>
        <v>0</v>
      </c>
      <c r="I50" s="132">
        <f t="shared" si="13"/>
        <v>0</v>
      </c>
      <c r="J50" s="132">
        <f t="shared" si="13"/>
        <v>0</v>
      </c>
      <c r="K50" s="132">
        <f t="shared" si="13"/>
        <v>0</v>
      </c>
      <c r="L50" s="132">
        <f t="shared" si="13"/>
        <v>0</v>
      </c>
      <c r="M50" s="132">
        <f t="shared" si="13"/>
        <v>0</v>
      </c>
      <c r="N50" s="132">
        <f t="shared" si="13"/>
        <v>0</v>
      </c>
      <c r="O50" s="132">
        <f t="shared" si="13"/>
        <v>0</v>
      </c>
      <c r="P50" s="132" t="s">
        <v>4</v>
      </c>
      <c r="Q50" s="132">
        <f t="shared" si="13"/>
        <v>0</v>
      </c>
      <c r="R50" s="45"/>
      <c r="S50" s="133"/>
      <c r="T50" s="133"/>
      <c r="U50" s="133"/>
    </row>
    <row r="51" customHeight="1" spans="1:21">
      <c r="A51" s="4"/>
      <c r="B51" s="19"/>
      <c r="C51" s="29"/>
      <c r="D51" s="125" t="s">
        <v>17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45"/>
      <c r="R51" s="45"/>
      <c r="S51" s="133"/>
      <c r="T51" s="133"/>
      <c r="U51" s="133"/>
    </row>
    <row r="52" ht="30" customHeight="1" spans="1:21">
      <c r="A52" s="4"/>
      <c r="B52" s="19"/>
      <c r="C52" s="29"/>
      <c r="D52" s="127" t="s">
        <v>503</v>
      </c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45"/>
      <c r="R52" s="45"/>
      <c r="S52" s="133"/>
      <c r="T52" s="133"/>
      <c r="U52" s="133"/>
    </row>
    <row r="53" spans="1:21">
      <c r="A53" s="4"/>
      <c r="B53" s="19"/>
      <c r="C53" s="29"/>
      <c r="D53" s="29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33"/>
      <c r="T53" s="133"/>
      <c r="U53" s="133"/>
    </row>
    <row r="54" customHeight="1" spans="1:21">
      <c r="A54" s="4"/>
      <c r="B54" s="19"/>
      <c r="C54" s="29"/>
      <c r="D54" s="29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133"/>
      <c r="T54" s="133"/>
      <c r="U54" s="133"/>
    </row>
    <row r="55" customHeight="1" spans="1:21">
      <c r="A55" s="4"/>
      <c r="B55" s="19"/>
      <c r="C55" s="128" t="s">
        <v>505</v>
      </c>
      <c r="D55" s="29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133"/>
      <c r="T55" s="133"/>
      <c r="U55" s="133"/>
    </row>
    <row r="56" customHeight="1" spans="1:21">
      <c r="A56" s="4"/>
      <c r="B56" s="19"/>
      <c r="C56" s="46" t="s">
        <v>215</v>
      </c>
      <c r="D56" s="25" t="s">
        <v>205</v>
      </c>
      <c r="E56" s="119">
        <v>44197</v>
      </c>
      <c r="F56" s="119">
        <v>44228</v>
      </c>
      <c r="G56" s="119">
        <v>44256</v>
      </c>
      <c r="H56" s="119">
        <v>44287</v>
      </c>
      <c r="I56" s="119">
        <v>44317</v>
      </c>
      <c r="J56" s="119">
        <v>44348</v>
      </c>
      <c r="K56" s="119">
        <v>44378</v>
      </c>
      <c r="L56" s="119">
        <v>44409</v>
      </c>
      <c r="M56" s="119">
        <v>44440</v>
      </c>
      <c r="N56" s="119">
        <v>44470</v>
      </c>
      <c r="O56" s="119">
        <v>44501</v>
      </c>
      <c r="P56" s="119">
        <v>44531</v>
      </c>
      <c r="Q56" s="45"/>
      <c r="R56" s="45"/>
      <c r="S56" s="133"/>
      <c r="T56" s="133"/>
      <c r="U56" s="133"/>
    </row>
    <row r="57" ht="14.25" customHeight="1" spans="1:21">
      <c r="A57" s="4"/>
      <c r="B57" s="19"/>
      <c r="C57" s="123" t="s">
        <v>124</v>
      </c>
      <c r="D57" s="122" t="s">
        <v>141</v>
      </c>
      <c r="E57" s="121" t="s">
        <v>4</v>
      </c>
      <c r="F57" s="121" t="s">
        <v>4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 t="s">
        <v>4</v>
      </c>
      <c r="Q57" s="45"/>
      <c r="R57" s="45"/>
      <c r="S57" s="133"/>
      <c r="T57" s="133"/>
      <c r="U57" s="133"/>
    </row>
    <row r="58" customHeight="1" spans="1:21">
      <c r="A58" s="4"/>
      <c r="B58" s="19"/>
      <c r="C58" s="123" t="s">
        <v>124</v>
      </c>
      <c r="D58" s="122" t="s">
        <v>142</v>
      </c>
      <c r="E58" s="121" t="s">
        <v>4</v>
      </c>
      <c r="F58" s="121" t="s">
        <v>4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 t="s">
        <v>4</v>
      </c>
      <c r="Q58" s="45"/>
      <c r="R58" s="45"/>
      <c r="S58" s="133"/>
      <c r="T58" s="133"/>
      <c r="U58" s="133"/>
    </row>
    <row r="59" customHeight="1" spans="1:21">
      <c r="A59" s="4"/>
      <c r="B59" s="19"/>
      <c r="C59" s="123" t="s">
        <v>125</v>
      </c>
      <c r="D59" s="122" t="s">
        <v>144</v>
      </c>
      <c r="E59" s="121" t="s">
        <v>4</v>
      </c>
      <c r="F59" s="121" t="s">
        <v>4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v>0</v>
      </c>
      <c r="N59" s="121">
        <v>0</v>
      </c>
      <c r="O59" s="121">
        <v>0</v>
      </c>
      <c r="P59" s="121" t="s">
        <v>4</v>
      </c>
      <c r="Q59" s="45"/>
      <c r="R59" s="45"/>
      <c r="S59" s="133"/>
      <c r="T59" s="133"/>
      <c r="U59" s="133"/>
    </row>
    <row r="60" customHeight="1" spans="1:21">
      <c r="A60" s="4"/>
      <c r="B60" s="19"/>
      <c r="C60" s="123" t="s">
        <v>125</v>
      </c>
      <c r="D60" s="122" t="s">
        <v>145</v>
      </c>
      <c r="E60" s="121" t="s">
        <v>4</v>
      </c>
      <c r="F60" s="121" t="s">
        <v>4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v>0</v>
      </c>
      <c r="O60" s="121">
        <v>0</v>
      </c>
      <c r="P60" s="121" t="s">
        <v>4</v>
      </c>
      <c r="Q60" s="45"/>
      <c r="R60" s="45"/>
      <c r="S60" s="133"/>
      <c r="T60" s="133"/>
      <c r="U60" s="133"/>
    </row>
    <row r="61" customHeight="1" spans="1:21">
      <c r="A61" s="4"/>
      <c r="B61" s="19"/>
      <c r="C61" s="123" t="s">
        <v>125</v>
      </c>
      <c r="D61" s="122" t="s">
        <v>146</v>
      </c>
      <c r="E61" s="121" t="s">
        <v>4</v>
      </c>
      <c r="F61" s="121" t="s">
        <v>4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1">
        <v>0</v>
      </c>
      <c r="P61" s="121" t="s">
        <v>4</v>
      </c>
      <c r="Q61" s="45"/>
      <c r="R61" s="45"/>
      <c r="S61" s="133"/>
      <c r="T61" s="133"/>
      <c r="U61" s="133"/>
    </row>
    <row r="62" customHeight="1" spans="1:21">
      <c r="A62" s="4"/>
      <c r="B62" s="19"/>
      <c r="C62" s="123" t="s">
        <v>125</v>
      </c>
      <c r="D62" s="122" t="s">
        <v>263</v>
      </c>
      <c r="E62" s="121" t="s">
        <v>4</v>
      </c>
      <c r="F62" s="121" t="s">
        <v>4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1" t="s">
        <v>4</v>
      </c>
      <c r="Q62" s="45"/>
      <c r="R62" s="45"/>
      <c r="S62" s="133"/>
      <c r="T62" s="133"/>
      <c r="U62" s="133"/>
    </row>
    <row r="63" customHeight="1" spans="1:21">
      <c r="A63" s="4"/>
      <c r="B63" s="19"/>
      <c r="C63" s="123" t="s">
        <v>126</v>
      </c>
      <c r="D63" s="122" t="s">
        <v>207</v>
      </c>
      <c r="E63" s="121" t="s">
        <v>4</v>
      </c>
      <c r="F63" s="121" t="s">
        <v>4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 t="s">
        <v>4</v>
      </c>
      <c r="Q63" s="45"/>
      <c r="R63" s="45"/>
      <c r="S63" s="133"/>
      <c r="T63" s="133"/>
      <c r="U63" s="133"/>
    </row>
    <row r="64" customHeight="1" spans="1:21">
      <c r="A64" s="4"/>
      <c r="B64" s="19"/>
      <c r="C64" s="123" t="s">
        <v>126</v>
      </c>
      <c r="D64" s="122" t="s">
        <v>150</v>
      </c>
      <c r="E64" s="121" t="s">
        <v>4</v>
      </c>
      <c r="F64" s="121" t="s">
        <v>4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 t="s">
        <v>4</v>
      </c>
      <c r="Q64" s="45"/>
      <c r="R64" s="45"/>
      <c r="S64" s="133"/>
      <c r="T64" s="133"/>
      <c r="U64" s="133"/>
    </row>
    <row r="65" customHeight="1" spans="1:21">
      <c r="A65" s="4"/>
      <c r="B65" s="19"/>
      <c r="C65" s="123" t="s">
        <v>126</v>
      </c>
      <c r="D65" s="122" t="s">
        <v>151</v>
      </c>
      <c r="E65" s="121" t="s">
        <v>4</v>
      </c>
      <c r="F65" s="121" t="s">
        <v>4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v>0</v>
      </c>
      <c r="N65" s="121">
        <v>0</v>
      </c>
      <c r="O65" s="121">
        <v>0</v>
      </c>
      <c r="P65" s="121" t="s">
        <v>4</v>
      </c>
      <c r="Q65" s="45"/>
      <c r="R65" s="45"/>
      <c r="S65" s="133"/>
      <c r="T65" s="133"/>
      <c r="U65" s="133"/>
    </row>
    <row r="66" customHeight="1" spans="1:21">
      <c r="A66" s="4"/>
      <c r="B66" s="19"/>
      <c r="C66" s="123" t="s">
        <v>126</v>
      </c>
      <c r="D66" s="122" t="s">
        <v>152</v>
      </c>
      <c r="E66" s="121" t="s">
        <v>4</v>
      </c>
      <c r="F66" s="121" t="s">
        <v>4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 t="s">
        <v>4</v>
      </c>
      <c r="Q66" s="45"/>
      <c r="R66" s="45"/>
      <c r="S66" s="133"/>
      <c r="T66" s="133"/>
      <c r="U66" s="133"/>
    </row>
    <row r="67" customHeight="1" spans="1:21">
      <c r="A67" s="4"/>
      <c r="B67" s="19"/>
      <c r="C67" s="123" t="s">
        <v>126</v>
      </c>
      <c r="D67" s="122" t="s">
        <v>153</v>
      </c>
      <c r="E67" s="121" t="s">
        <v>4</v>
      </c>
      <c r="F67" s="121" t="s">
        <v>4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1" t="s">
        <v>4</v>
      </c>
      <c r="Q67" s="45"/>
      <c r="R67" s="45"/>
      <c r="S67" s="133"/>
      <c r="T67" s="133"/>
      <c r="U67" s="133"/>
    </row>
    <row r="68" customHeight="1" spans="1:21">
      <c r="A68" s="4"/>
      <c r="B68" s="19"/>
      <c r="C68" s="123" t="s">
        <v>127</v>
      </c>
      <c r="D68" s="122" t="s">
        <v>154</v>
      </c>
      <c r="E68" s="121" t="s">
        <v>4</v>
      </c>
      <c r="F68" s="121" t="s">
        <v>4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1">
        <v>0</v>
      </c>
      <c r="O68" s="121">
        <v>0</v>
      </c>
      <c r="P68" s="121" t="s">
        <v>4</v>
      </c>
      <c r="Q68" s="45"/>
      <c r="R68" s="45"/>
      <c r="S68" s="133"/>
      <c r="T68" s="133"/>
      <c r="U68" s="133"/>
    </row>
    <row r="69" customHeight="1" spans="1:21">
      <c r="A69" s="4"/>
      <c r="B69" s="19"/>
      <c r="C69" s="123" t="s">
        <v>127</v>
      </c>
      <c r="D69" s="122" t="s">
        <v>155</v>
      </c>
      <c r="E69" s="121" t="s">
        <v>4</v>
      </c>
      <c r="F69" s="121" t="s">
        <v>4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 t="s">
        <v>4</v>
      </c>
      <c r="Q69" s="45"/>
      <c r="R69" s="45"/>
      <c r="S69" s="133"/>
      <c r="T69" s="133"/>
      <c r="U69" s="133"/>
    </row>
    <row r="70" customHeight="1" spans="1:21">
      <c r="A70" s="4"/>
      <c r="B70" s="19"/>
      <c r="C70" s="123" t="s">
        <v>128</v>
      </c>
      <c r="D70" s="122" t="s">
        <v>156</v>
      </c>
      <c r="E70" s="121" t="s">
        <v>4</v>
      </c>
      <c r="F70" s="121" t="s">
        <v>4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1">
        <v>0</v>
      </c>
      <c r="O70" s="121">
        <v>0</v>
      </c>
      <c r="P70" s="121" t="s">
        <v>4</v>
      </c>
      <c r="Q70" s="97"/>
      <c r="R70" s="138"/>
      <c r="S70" s="133"/>
      <c r="T70" s="133"/>
      <c r="U70" s="133"/>
    </row>
    <row r="71" customHeight="1" spans="1:21">
      <c r="A71" s="4"/>
      <c r="B71" s="19"/>
      <c r="C71" s="123" t="s">
        <v>128</v>
      </c>
      <c r="D71" s="122" t="s">
        <v>157</v>
      </c>
      <c r="E71" s="121" t="s">
        <v>4</v>
      </c>
      <c r="F71" s="121" t="s">
        <v>4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v>0</v>
      </c>
      <c r="M71" s="121">
        <v>0</v>
      </c>
      <c r="N71" s="121">
        <v>0</v>
      </c>
      <c r="O71" s="121">
        <v>0</v>
      </c>
      <c r="P71" s="121" t="s">
        <v>4</v>
      </c>
      <c r="Q71" s="97"/>
      <c r="R71" s="138"/>
      <c r="S71" s="133"/>
      <c r="T71" s="133"/>
      <c r="U71" s="133"/>
    </row>
    <row r="72" spans="1:21">
      <c r="A72" s="4"/>
      <c r="B72" s="19"/>
      <c r="C72" s="123" t="s">
        <v>129</v>
      </c>
      <c r="D72" s="122" t="s">
        <v>158</v>
      </c>
      <c r="E72" s="121" t="s">
        <v>4</v>
      </c>
      <c r="F72" s="121" t="s">
        <v>4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1">
        <v>0</v>
      </c>
      <c r="O72" s="121">
        <v>0</v>
      </c>
      <c r="P72" s="121" t="s">
        <v>4</v>
      </c>
      <c r="Q72" s="19"/>
      <c r="R72" s="138"/>
      <c r="S72" s="133"/>
      <c r="T72" s="133"/>
      <c r="U72" s="133"/>
    </row>
    <row r="73" spans="1:18">
      <c r="A73" s="4"/>
      <c r="B73" s="19"/>
      <c r="C73" s="123" t="s">
        <v>129</v>
      </c>
      <c r="D73" s="122" t="s">
        <v>159</v>
      </c>
      <c r="E73" s="121" t="s">
        <v>4</v>
      </c>
      <c r="F73" s="121" t="s">
        <v>4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 t="s">
        <v>4</v>
      </c>
      <c r="Q73" s="19"/>
      <c r="R73" s="4"/>
    </row>
    <row r="74" spans="1:18">
      <c r="A74" s="4"/>
      <c r="B74" s="19"/>
      <c r="C74" s="123" t="s">
        <v>129</v>
      </c>
      <c r="D74" s="122" t="s">
        <v>160</v>
      </c>
      <c r="E74" s="121" t="s">
        <v>4</v>
      </c>
      <c r="F74" s="121" t="s">
        <v>4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 t="s">
        <v>4</v>
      </c>
      <c r="Q74" s="19"/>
      <c r="R74" s="4"/>
    </row>
    <row r="75" spans="1:18">
      <c r="A75" s="4"/>
      <c r="B75" s="19"/>
      <c r="C75" s="123" t="s">
        <v>129</v>
      </c>
      <c r="D75" s="122" t="s">
        <v>209</v>
      </c>
      <c r="E75" s="121" t="s">
        <v>4</v>
      </c>
      <c r="F75" s="121" t="s">
        <v>4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1">
        <v>0</v>
      </c>
      <c r="O75" s="121">
        <v>0</v>
      </c>
      <c r="P75" s="121" t="s">
        <v>4</v>
      </c>
      <c r="Q75" s="19"/>
      <c r="R75" s="4"/>
    </row>
    <row r="76" spans="1:18">
      <c r="A76" s="4"/>
      <c r="B76" s="19"/>
      <c r="C76" s="123" t="s">
        <v>129</v>
      </c>
      <c r="D76" s="122" t="s">
        <v>162</v>
      </c>
      <c r="E76" s="121" t="s">
        <v>4</v>
      </c>
      <c r="F76" s="121" t="s">
        <v>4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121">
        <v>0</v>
      </c>
      <c r="P76" s="121" t="s">
        <v>4</v>
      </c>
      <c r="Q76" s="19"/>
      <c r="R76" s="4"/>
    </row>
    <row r="77" spans="1:18">
      <c r="A77" s="4"/>
      <c r="B77" s="19"/>
      <c r="C77" s="123" t="s">
        <v>130</v>
      </c>
      <c r="D77" s="122" t="s">
        <v>163</v>
      </c>
      <c r="E77" s="121" t="s">
        <v>4</v>
      </c>
      <c r="F77" s="121" t="s">
        <v>4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0</v>
      </c>
      <c r="N77" s="121">
        <v>0</v>
      </c>
      <c r="O77" s="121">
        <v>0</v>
      </c>
      <c r="P77" s="121" t="s">
        <v>4</v>
      </c>
      <c r="Q77" s="19"/>
      <c r="R77" s="4"/>
    </row>
    <row r="78" spans="1:18">
      <c r="A78" s="4"/>
      <c r="B78" s="19"/>
      <c r="C78" s="123" t="s">
        <v>130</v>
      </c>
      <c r="D78" s="122" t="s">
        <v>164</v>
      </c>
      <c r="E78" s="121" t="s">
        <v>4</v>
      </c>
      <c r="F78" s="121" t="s">
        <v>4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v>0</v>
      </c>
      <c r="N78" s="121">
        <v>0</v>
      </c>
      <c r="O78" s="121">
        <v>0</v>
      </c>
      <c r="P78" s="121" t="s">
        <v>4</v>
      </c>
      <c r="Q78" s="19"/>
      <c r="R78" s="4"/>
    </row>
    <row r="79" spans="1:18">
      <c r="A79" s="4"/>
      <c r="B79" s="19"/>
      <c r="C79" s="123" t="s">
        <v>131</v>
      </c>
      <c r="D79" s="122" t="s">
        <v>165</v>
      </c>
      <c r="E79" s="121" t="s">
        <v>4</v>
      </c>
      <c r="F79" s="121" t="s">
        <v>4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1">
        <v>0</v>
      </c>
      <c r="O79" s="121">
        <v>0</v>
      </c>
      <c r="P79" s="121" t="s">
        <v>4</v>
      </c>
      <c r="Q79" s="19"/>
      <c r="R79" s="4"/>
    </row>
    <row r="80" spans="1:18">
      <c r="A80" s="4"/>
      <c r="B80" s="19"/>
      <c r="C80" s="123" t="s">
        <v>131</v>
      </c>
      <c r="D80" s="122" t="s">
        <v>166</v>
      </c>
      <c r="E80" s="121" t="s">
        <v>4</v>
      </c>
      <c r="F80" s="121" t="s">
        <v>4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1">
        <v>0</v>
      </c>
      <c r="O80" s="121">
        <v>0</v>
      </c>
      <c r="P80" s="121" t="s">
        <v>4</v>
      </c>
      <c r="Q80" s="19"/>
      <c r="R80" s="4"/>
    </row>
    <row r="81" spans="1:18">
      <c r="A81" s="4"/>
      <c r="B81" s="19"/>
      <c r="C81" s="123" t="s">
        <v>131</v>
      </c>
      <c r="D81" s="122" t="s">
        <v>211</v>
      </c>
      <c r="E81" s="121" t="s">
        <v>4</v>
      </c>
      <c r="F81" s="121" t="s">
        <v>4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1">
        <v>0</v>
      </c>
      <c r="O81" s="121">
        <v>0</v>
      </c>
      <c r="P81" s="121" t="s">
        <v>4</v>
      </c>
      <c r="Q81" s="19"/>
      <c r="R81" s="4"/>
    </row>
    <row r="82" spans="1:18">
      <c r="A82" s="4"/>
      <c r="B82" s="19"/>
      <c r="C82" s="123" t="s">
        <v>131</v>
      </c>
      <c r="D82" s="122" t="s">
        <v>168</v>
      </c>
      <c r="E82" s="121" t="s">
        <v>4</v>
      </c>
      <c r="F82" s="121" t="s">
        <v>4</v>
      </c>
      <c r="G82" s="121">
        <v>0</v>
      </c>
      <c r="H82" s="121">
        <v>0</v>
      </c>
      <c r="I82" s="121">
        <v>0</v>
      </c>
      <c r="J82" s="121">
        <v>0</v>
      </c>
      <c r="K82" s="121">
        <v>0</v>
      </c>
      <c r="L82" s="121">
        <v>0</v>
      </c>
      <c r="M82" s="121">
        <v>0</v>
      </c>
      <c r="N82" s="121">
        <v>0</v>
      </c>
      <c r="O82" s="121">
        <v>0</v>
      </c>
      <c r="P82" s="121" t="s">
        <v>4</v>
      </c>
      <c r="Q82" s="19"/>
      <c r="R82" s="4"/>
    </row>
    <row r="83" spans="1:18">
      <c r="A83" s="4"/>
      <c r="B83" s="19"/>
      <c r="C83" s="123" t="s">
        <v>132</v>
      </c>
      <c r="D83" s="122" t="s">
        <v>169</v>
      </c>
      <c r="E83" s="121" t="s">
        <v>4</v>
      </c>
      <c r="F83" s="121" t="s">
        <v>4</v>
      </c>
      <c r="G83" s="121">
        <v>0</v>
      </c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21">
        <v>0</v>
      </c>
      <c r="N83" s="121">
        <v>0</v>
      </c>
      <c r="O83" s="121">
        <v>0</v>
      </c>
      <c r="P83" s="121" t="s">
        <v>4</v>
      </c>
      <c r="Q83" s="19"/>
      <c r="R83" s="4"/>
    </row>
    <row r="84" spans="1:18">
      <c r="A84" s="4"/>
      <c r="B84" s="19"/>
      <c r="C84" s="123" t="s">
        <v>132</v>
      </c>
      <c r="D84" s="122" t="s">
        <v>170</v>
      </c>
      <c r="E84" s="121" t="s">
        <v>4</v>
      </c>
      <c r="F84" s="121" t="s">
        <v>4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0</v>
      </c>
      <c r="N84" s="121">
        <v>0</v>
      </c>
      <c r="O84" s="121">
        <v>0</v>
      </c>
      <c r="P84" s="121" t="s">
        <v>4</v>
      </c>
      <c r="Q84" s="19"/>
      <c r="R84" s="4"/>
    </row>
    <row r="85" spans="1:18">
      <c r="A85" s="4"/>
      <c r="B85" s="19"/>
      <c r="C85" s="123" t="s">
        <v>132</v>
      </c>
      <c r="D85" s="122" t="s">
        <v>171</v>
      </c>
      <c r="E85" s="121" t="s">
        <v>4</v>
      </c>
      <c r="F85" s="121" t="s">
        <v>4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1">
        <v>0</v>
      </c>
      <c r="O85" s="121">
        <v>0</v>
      </c>
      <c r="P85" s="121" t="s">
        <v>4</v>
      </c>
      <c r="Q85" s="19"/>
      <c r="R85" s="4"/>
    </row>
    <row r="86" spans="1:18">
      <c r="A86" s="4"/>
      <c r="B86" s="19"/>
      <c r="C86" s="123" t="s">
        <v>133</v>
      </c>
      <c r="D86" s="122" t="s">
        <v>174</v>
      </c>
      <c r="E86" s="121" t="s">
        <v>4</v>
      </c>
      <c r="F86" s="121" t="s">
        <v>4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v>0</v>
      </c>
      <c r="M86" s="121">
        <v>0</v>
      </c>
      <c r="N86" s="121">
        <v>0</v>
      </c>
      <c r="O86" s="121">
        <v>0</v>
      </c>
      <c r="P86" s="121" t="s">
        <v>4</v>
      </c>
      <c r="Q86" s="19"/>
      <c r="R86" s="4"/>
    </row>
    <row r="87" spans="1:18">
      <c r="A87" s="4"/>
      <c r="B87" s="19"/>
      <c r="C87" s="123" t="s">
        <v>133</v>
      </c>
      <c r="D87" s="122" t="s">
        <v>175</v>
      </c>
      <c r="E87" s="121" t="s">
        <v>4</v>
      </c>
      <c r="F87" s="121" t="s">
        <v>4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v>0</v>
      </c>
      <c r="M87" s="121">
        <v>0</v>
      </c>
      <c r="N87" s="121">
        <v>0</v>
      </c>
      <c r="O87" s="121">
        <v>0</v>
      </c>
      <c r="P87" s="121" t="s">
        <v>4</v>
      </c>
      <c r="Q87" s="19"/>
      <c r="R87" s="4"/>
    </row>
    <row r="88" spans="1:18">
      <c r="A88" s="4"/>
      <c r="B88" s="19"/>
      <c r="C88" s="123" t="s">
        <v>133</v>
      </c>
      <c r="D88" s="122" t="s">
        <v>176</v>
      </c>
      <c r="E88" s="121" t="s">
        <v>4</v>
      </c>
      <c r="F88" s="121" t="s">
        <v>4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v>0</v>
      </c>
      <c r="M88" s="121">
        <v>0</v>
      </c>
      <c r="N88" s="121">
        <v>0</v>
      </c>
      <c r="O88" s="121">
        <v>0</v>
      </c>
      <c r="P88" s="121" t="s">
        <v>4</v>
      </c>
      <c r="Q88" s="19"/>
      <c r="R88" s="4"/>
    </row>
    <row r="89" spans="1:18">
      <c r="A89" s="4"/>
      <c r="B89" s="19"/>
      <c r="C89" s="123" t="s">
        <v>133</v>
      </c>
      <c r="D89" s="122" t="s">
        <v>177</v>
      </c>
      <c r="E89" s="121" t="s">
        <v>4</v>
      </c>
      <c r="F89" s="121" t="s">
        <v>4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v>0</v>
      </c>
      <c r="N89" s="121">
        <v>0</v>
      </c>
      <c r="O89" s="121">
        <v>0</v>
      </c>
      <c r="P89" s="121" t="s">
        <v>4</v>
      </c>
      <c r="Q89" s="19"/>
      <c r="R89" s="4"/>
    </row>
    <row r="90" spans="1:18">
      <c r="A90" s="4"/>
      <c r="B90" s="19"/>
      <c r="C90" s="123" t="s">
        <v>134</v>
      </c>
      <c r="D90" s="122" t="s">
        <v>178</v>
      </c>
      <c r="E90" s="121" t="s">
        <v>4</v>
      </c>
      <c r="F90" s="121" t="s">
        <v>4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  <c r="M90" s="121">
        <v>0</v>
      </c>
      <c r="N90" s="121">
        <v>0</v>
      </c>
      <c r="O90" s="121">
        <v>0</v>
      </c>
      <c r="P90" s="121" t="s">
        <v>4</v>
      </c>
      <c r="Q90" s="19"/>
      <c r="R90" s="4"/>
    </row>
    <row r="91" spans="1:18">
      <c r="A91" s="4"/>
      <c r="B91" s="19"/>
      <c r="C91" s="123" t="s">
        <v>134</v>
      </c>
      <c r="D91" s="122" t="s">
        <v>179</v>
      </c>
      <c r="E91" s="121" t="s">
        <v>4</v>
      </c>
      <c r="F91" s="121" t="s">
        <v>4</v>
      </c>
      <c r="G91" s="121">
        <v>0</v>
      </c>
      <c r="H91" s="121">
        <v>0</v>
      </c>
      <c r="I91" s="121">
        <v>0</v>
      </c>
      <c r="J91" s="121">
        <v>0</v>
      </c>
      <c r="K91" s="121">
        <v>0</v>
      </c>
      <c r="L91" s="121">
        <v>0</v>
      </c>
      <c r="M91" s="121">
        <v>0</v>
      </c>
      <c r="N91" s="121">
        <v>0</v>
      </c>
      <c r="O91" s="121">
        <v>0</v>
      </c>
      <c r="P91" s="121" t="s">
        <v>4</v>
      </c>
      <c r="Q91" s="19"/>
      <c r="R91" s="4"/>
    </row>
    <row r="92" spans="1:18">
      <c r="A92" s="4"/>
      <c r="B92" s="19"/>
      <c r="C92" s="123" t="s">
        <v>123</v>
      </c>
      <c r="D92" s="122" t="s">
        <v>267</v>
      </c>
      <c r="E92" s="121" t="s">
        <v>4</v>
      </c>
      <c r="F92" s="121" t="s">
        <v>4</v>
      </c>
      <c r="G92" s="121">
        <v>0</v>
      </c>
      <c r="H92" s="121">
        <v>0</v>
      </c>
      <c r="I92" s="121">
        <v>0</v>
      </c>
      <c r="J92" s="121">
        <v>0</v>
      </c>
      <c r="K92" s="121">
        <v>0</v>
      </c>
      <c r="L92" s="121">
        <v>0</v>
      </c>
      <c r="M92" s="121">
        <v>0</v>
      </c>
      <c r="N92" s="121">
        <v>0</v>
      </c>
      <c r="O92" s="121">
        <v>0</v>
      </c>
      <c r="P92" s="121" t="s">
        <v>4</v>
      </c>
      <c r="Q92" s="19"/>
      <c r="R92" s="4"/>
    </row>
    <row r="93" spans="1:18">
      <c r="A93" s="4"/>
      <c r="B93" s="19"/>
      <c r="C93" s="123" t="s">
        <v>502</v>
      </c>
      <c r="D93" s="134" t="s">
        <v>502</v>
      </c>
      <c r="E93" s="121" t="s">
        <v>4</v>
      </c>
      <c r="F93" s="121" t="s">
        <v>4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v>0</v>
      </c>
      <c r="M93" s="121">
        <v>0</v>
      </c>
      <c r="N93" s="121">
        <v>0</v>
      </c>
      <c r="O93" s="121">
        <v>0</v>
      </c>
      <c r="P93" s="121" t="s">
        <v>4</v>
      </c>
      <c r="Q93" s="19"/>
      <c r="R93" s="4"/>
    </row>
    <row r="94" spans="1:18">
      <c r="A94" s="4"/>
      <c r="B94" s="19"/>
      <c r="C94" s="135" t="s">
        <v>16</v>
      </c>
      <c r="D94" s="136"/>
      <c r="E94" s="124" t="s">
        <v>4</v>
      </c>
      <c r="F94" s="124" t="s">
        <v>4</v>
      </c>
      <c r="G94" s="124">
        <f>SUM(G57:G93)</f>
        <v>0</v>
      </c>
      <c r="H94" s="124">
        <f t="shared" ref="H94:P94" si="14">SUM(H57:H93)</f>
        <v>0</v>
      </c>
      <c r="I94" s="124">
        <f t="shared" si="14"/>
        <v>0</v>
      </c>
      <c r="J94" s="124">
        <f t="shared" si="14"/>
        <v>0</v>
      </c>
      <c r="K94" s="124">
        <f t="shared" si="14"/>
        <v>0</v>
      </c>
      <c r="L94" s="124">
        <f t="shared" si="14"/>
        <v>0</v>
      </c>
      <c r="M94" s="124">
        <f t="shared" si="14"/>
        <v>0</v>
      </c>
      <c r="N94" s="124">
        <f t="shared" si="14"/>
        <v>0</v>
      </c>
      <c r="O94" s="124">
        <f t="shared" si="14"/>
        <v>0</v>
      </c>
      <c r="P94" s="124" t="s">
        <v>4</v>
      </c>
      <c r="Q94" s="19"/>
      <c r="R94" s="4"/>
    </row>
    <row r="95" spans="1:18">
      <c r="A95" s="4"/>
      <c r="B95" s="19"/>
      <c r="C95" s="125" t="s">
        <v>17</v>
      </c>
      <c r="D95" s="126"/>
      <c r="E95" s="126"/>
      <c r="F95" s="126"/>
      <c r="G95" s="4"/>
      <c r="H95" s="4"/>
      <c r="I95" s="4"/>
      <c r="J95" s="4"/>
      <c r="K95" s="4"/>
      <c r="L95" s="4"/>
      <c r="M95" s="4"/>
      <c r="N95" s="4"/>
      <c r="O95" s="4"/>
      <c r="P95" s="4"/>
      <c r="Q95" s="19"/>
      <c r="R95" s="4"/>
    </row>
    <row r="96" ht="30" customHeight="1" spans="1:18">
      <c r="A96" s="4"/>
      <c r="B96" s="19"/>
      <c r="C96" s="127" t="s">
        <v>503</v>
      </c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9"/>
      <c r="Q96" s="19"/>
      <c r="R96" s="4"/>
    </row>
    <row r="97" spans="1:18">
      <c r="A97" s="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4"/>
    </row>
    <row r="98" spans="1:18">
      <c r="A98" s="4"/>
      <c r="B98" s="3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4"/>
    </row>
    <row r="99" spans="1:18">
      <c r="A99" s="4"/>
      <c r="B99" s="3"/>
      <c r="C99" s="128" t="s">
        <v>506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"/>
    </row>
    <row r="100" customFormat="1" spans="1:47">
      <c r="A100" s="4"/>
      <c r="B100" s="3"/>
      <c r="C100" s="25" t="s">
        <v>215</v>
      </c>
      <c r="D100" s="25" t="s">
        <v>205</v>
      </c>
      <c r="E100" s="119">
        <v>44197</v>
      </c>
      <c r="F100" s="119">
        <v>44228</v>
      </c>
      <c r="G100" s="119">
        <v>44256</v>
      </c>
      <c r="H100" s="119">
        <v>44287</v>
      </c>
      <c r="I100" s="119">
        <v>44317</v>
      </c>
      <c r="J100" s="119">
        <v>44348</v>
      </c>
      <c r="K100" s="119">
        <v>44378</v>
      </c>
      <c r="L100" s="119">
        <v>44409</v>
      </c>
      <c r="M100" s="119">
        <v>44440</v>
      </c>
      <c r="N100" s="119">
        <v>44470</v>
      </c>
      <c r="O100" s="119">
        <v>44501</v>
      </c>
      <c r="P100" s="119">
        <v>44531</v>
      </c>
      <c r="Q100" s="119" t="s">
        <v>16</v>
      </c>
      <c r="R100" s="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18">
      <c r="A101" s="4"/>
      <c r="B101" s="3"/>
      <c r="C101" s="122" t="s">
        <v>124</v>
      </c>
      <c r="D101" s="122" t="s">
        <v>141</v>
      </c>
      <c r="E101" s="137" t="s">
        <v>4</v>
      </c>
      <c r="F101" s="137" t="s">
        <v>4</v>
      </c>
      <c r="G101" s="137">
        <v>0</v>
      </c>
      <c r="H101" s="137">
        <v>0</v>
      </c>
      <c r="I101" s="137">
        <v>0</v>
      </c>
      <c r="J101" s="137">
        <v>0</v>
      </c>
      <c r="K101" s="137">
        <v>0</v>
      </c>
      <c r="L101" s="137">
        <v>0</v>
      </c>
      <c r="M101" s="137">
        <v>0</v>
      </c>
      <c r="N101" s="137">
        <v>0</v>
      </c>
      <c r="O101" s="137">
        <v>0</v>
      </c>
      <c r="P101" s="137" t="s">
        <v>4</v>
      </c>
      <c r="Q101" s="137">
        <f>SUM(E101:P101)</f>
        <v>0</v>
      </c>
      <c r="R101" s="4"/>
    </row>
    <row r="102" spans="1:18">
      <c r="A102" s="4"/>
      <c r="B102" s="3"/>
      <c r="C102" s="122" t="s">
        <v>124</v>
      </c>
      <c r="D102" s="122" t="s">
        <v>142</v>
      </c>
      <c r="E102" s="137" t="s">
        <v>4</v>
      </c>
      <c r="F102" s="137" t="s">
        <v>4</v>
      </c>
      <c r="G102" s="137">
        <v>0</v>
      </c>
      <c r="H102" s="137">
        <v>0</v>
      </c>
      <c r="I102" s="137">
        <v>0</v>
      </c>
      <c r="J102" s="137">
        <v>0</v>
      </c>
      <c r="K102" s="137">
        <v>0</v>
      </c>
      <c r="L102" s="137">
        <v>0</v>
      </c>
      <c r="M102" s="137">
        <v>0</v>
      </c>
      <c r="N102" s="137">
        <v>0</v>
      </c>
      <c r="O102" s="137">
        <v>0</v>
      </c>
      <c r="P102" s="137" t="s">
        <v>4</v>
      </c>
      <c r="Q102" s="137">
        <f t="shared" ref="Q102:Q138" si="15">SUM(E102:P102)</f>
        <v>0</v>
      </c>
      <c r="R102" s="4"/>
    </row>
    <row r="103" spans="1:18">
      <c r="A103" s="4"/>
      <c r="B103" s="3"/>
      <c r="C103" s="122" t="s">
        <v>125</v>
      </c>
      <c r="D103" s="122" t="s">
        <v>144</v>
      </c>
      <c r="E103" s="137" t="s">
        <v>4</v>
      </c>
      <c r="F103" s="137" t="s">
        <v>4</v>
      </c>
      <c r="G103" s="137">
        <v>0</v>
      </c>
      <c r="H103" s="137">
        <v>0</v>
      </c>
      <c r="I103" s="137">
        <v>0</v>
      </c>
      <c r="J103" s="137">
        <v>0</v>
      </c>
      <c r="K103" s="137">
        <v>0</v>
      </c>
      <c r="L103" s="137">
        <v>0</v>
      </c>
      <c r="M103" s="137">
        <v>0</v>
      </c>
      <c r="N103" s="137">
        <v>0</v>
      </c>
      <c r="O103" s="137">
        <v>0</v>
      </c>
      <c r="P103" s="137" t="s">
        <v>4</v>
      </c>
      <c r="Q103" s="137">
        <f t="shared" si="15"/>
        <v>0</v>
      </c>
      <c r="R103" s="4"/>
    </row>
    <row r="104" customFormat="1" spans="1:47">
      <c r="A104" s="4"/>
      <c r="B104" s="3"/>
      <c r="C104" s="122" t="s">
        <v>125</v>
      </c>
      <c r="D104" s="122" t="s">
        <v>145</v>
      </c>
      <c r="E104" s="137" t="s">
        <v>4</v>
      </c>
      <c r="F104" s="137" t="s">
        <v>4</v>
      </c>
      <c r="G104" s="137">
        <v>0</v>
      </c>
      <c r="H104" s="137">
        <v>0</v>
      </c>
      <c r="I104" s="137">
        <v>0</v>
      </c>
      <c r="J104" s="137">
        <v>0</v>
      </c>
      <c r="K104" s="137">
        <v>0</v>
      </c>
      <c r="L104" s="137">
        <v>0</v>
      </c>
      <c r="M104" s="137">
        <v>0</v>
      </c>
      <c r="N104" s="137">
        <v>0</v>
      </c>
      <c r="O104" s="137">
        <v>0</v>
      </c>
      <c r="P104" s="137" t="s">
        <v>4</v>
      </c>
      <c r="Q104" s="137">
        <f t="shared" si="15"/>
        <v>0</v>
      </c>
      <c r="R104" s="4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18">
      <c r="A105" s="4"/>
      <c r="B105" s="3"/>
      <c r="C105" s="122" t="s">
        <v>125</v>
      </c>
      <c r="D105" s="122" t="s">
        <v>146</v>
      </c>
      <c r="E105" s="137" t="s">
        <v>4</v>
      </c>
      <c r="F105" s="137" t="s">
        <v>4</v>
      </c>
      <c r="G105" s="137">
        <v>0</v>
      </c>
      <c r="H105" s="137">
        <v>0</v>
      </c>
      <c r="I105" s="137">
        <v>0</v>
      </c>
      <c r="J105" s="137">
        <v>0</v>
      </c>
      <c r="K105" s="137">
        <v>0</v>
      </c>
      <c r="L105" s="137">
        <v>0</v>
      </c>
      <c r="M105" s="137">
        <v>0</v>
      </c>
      <c r="N105" s="137">
        <v>0</v>
      </c>
      <c r="O105" s="137">
        <v>0</v>
      </c>
      <c r="P105" s="137" t="s">
        <v>4</v>
      </c>
      <c r="Q105" s="137">
        <f t="shared" si="15"/>
        <v>0</v>
      </c>
      <c r="R105" s="4"/>
    </row>
    <row r="106" customFormat="1" spans="1:47">
      <c r="A106" s="4"/>
      <c r="B106" s="3"/>
      <c r="C106" s="122" t="s">
        <v>125</v>
      </c>
      <c r="D106" s="122" t="s">
        <v>263</v>
      </c>
      <c r="E106" s="137" t="s">
        <v>4</v>
      </c>
      <c r="F106" s="137" t="s">
        <v>4</v>
      </c>
      <c r="G106" s="137">
        <v>0</v>
      </c>
      <c r="H106" s="137">
        <v>0</v>
      </c>
      <c r="I106" s="137">
        <v>0</v>
      </c>
      <c r="J106" s="137">
        <v>0</v>
      </c>
      <c r="K106" s="137">
        <v>0</v>
      </c>
      <c r="L106" s="137">
        <v>0</v>
      </c>
      <c r="M106" s="137">
        <v>0</v>
      </c>
      <c r="N106" s="137">
        <v>0</v>
      </c>
      <c r="O106" s="137">
        <v>0</v>
      </c>
      <c r="P106" s="137" t="s">
        <v>4</v>
      </c>
      <c r="Q106" s="137">
        <f t="shared" si="15"/>
        <v>0</v>
      </c>
      <c r="R106" s="4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customFormat="1" spans="1:47">
      <c r="A107" s="4"/>
      <c r="B107" s="3"/>
      <c r="C107" s="122" t="s">
        <v>126</v>
      </c>
      <c r="D107" s="122" t="s">
        <v>207</v>
      </c>
      <c r="E107" s="137" t="s">
        <v>4</v>
      </c>
      <c r="F107" s="137" t="s">
        <v>4</v>
      </c>
      <c r="G107" s="137">
        <v>0</v>
      </c>
      <c r="H107" s="137">
        <v>0</v>
      </c>
      <c r="I107" s="137">
        <v>0</v>
      </c>
      <c r="J107" s="137">
        <v>0</v>
      </c>
      <c r="K107" s="137">
        <v>0</v>
      </c>
      <c r="L107" s="137">
        <v>0</v>
      </c>
      <c r="M107" s="137">
        <v>0</v>
      </c>
      <c r="N107" s="137">
        <v>0</v>
      </c>
      <c r="O107" s="137">
        <v>0</v>
      </c>
      <c r="P107" s="137" t="s">
        <v>4</v>
      </c>
      <c r="Q107" s="137">
        <f t="shared" si="15"/>
        <v>0</v>
      </c>
      <c r="R107" s="4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customFormat="1" spans="1:47">
      <c r="A108" s="4"/>
      <c r="B108" s="3"/>
      <c r="C108" s="122" t="s">
        <v>126</v>
      </c>
      <c r="D108" s="122" t="s">
        <v>150</v>
      </c>
      <c r="E108" s="137" t="s">
        <v>4</v>
      </c>
      <c r="F108" s="137" t="s">
        <v>4</v>
      </c>
      <c r="G108" s="137">
        <v>0</v>
      </c>
      <c r="H108" s="137">
        <v>0</v>
      </c>
      <c r="I108" s="137">
        <v>0</v>
      </c>
      <c r="J108" s="137">
        <v>0</v>
      </c>
      <c r="K108" s="137">
        <v>0</v>
      </c>
      <c r="L108" s="137">
        <v>0</v>
      </c>
      <c r="M108" s="137">
        <v>0</v>
      </c>
      <c r="N108" s="137">
        <v>0</v>
      </c>
      <c r="O108" s="137">
        <v>0</v>
      </c>
      <c r="P108" s="137" t="s">
        <v>4</v>
      </c>
      <c r="Q108" s="137">
        <f t="shared" si="15"/>
        <v>0</v>
      </c>
      <c r="R108" s="4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customFormat="1" spans="1:47">
      <c r="A109" s="4"/>
      <c r="B109" s="3"/>
      <c r="C109" s="122" t="s">
        <v>126</v>
      </c>
      <c r="D109" s="122" t="s">
        <v>151</v>
      </c>
      <c r="E109" s="137" t="s">
        <v>4</v>
      </c>
      <c r="F109" s="137" t="s">
        <v>4</v>
      </c>
      <c r="G109" s="137">
        <v>0</v>
      </c>
      <c r="H109" s="137">
        <v>0</v>
      </c>
      <c r="I109" s="137">
        <v>0</v>
      </c>
      <c r="J109" s="137">
        <v>0</v>
      </c>
      <c r="K109" s="137">
        <v>0</v>
      </c>
      <c r="L109" s="137">
        <v>0</v>
      </c>
      <c r="M109" s="137">
        <v>0</v>
      </c>
      <c r="N109" s="137">
        <v>0</v>
      </c>
      <c r="O109" s="137">
        <v>0</v>
      </c>
      <c r="P109" s="137" t="s">
        <v>4</v>
      </c>
      <c r="Q109" s="137">
        <f t="shared" si="15"/>
        <v>0</v>
      </c>
      <c r="R109" s="4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customFormat="1" spans="1:47">
      <c r="A110" s="4"/>
      <c r="B110" s="3"/>
      <c r="C110" s="122" t="s">
        <v>126</v>
      </c>
      <c r="D110" s="122" t="s">
        <v>152</v>
      </c>
      <c r="E110" s="137" t="s">
        <v>4</v>
      </c>
      <c r="F110" s="137" t="s">
        <v>4</v>
      </c>
      <c r="G110" s="137">
        <v>0</v>
      </c>
      <c r="H110" s="137">
        <v>0</v>
      </c>
      <c r="I110" s="137">
        <v>0</v>
      </c>
      <c r="J110" s="137">
        <v>0</v>
      </c>
      <c r="K110" s="137">
        <v>0</v>
      </c>
      <c r="L110" s="137">
        <v>0</v>
      </c>
      <c r="M110" s="137">
        <v>0</v>
      </c>
      <c r="N110" s="137">
        <v>0</v>
      </c>
      <c r="O110" s="137">
        <v>0</v>
      </c>
      <c r="P110" s="137" t="s">
        <v>4</v>
      </c>
      <c r="Q110" s="137">
        <f t="shared" si="15"/>
        <v>0</v>
      </c>
      <c r="R110" s="4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customFormat="1" spans="1:47">
      <c r="A111" s="4"/>
      <c r="B111" s="3"/>
      <c r="C111" s="122" t="s">
        <v>126</v>
      </c>
      <c r="D111" s="122" t="s">
        <v>153</v>
      </c>
      <c r="E111" s="137" t="s">
        <v>4</v>
      </c>
      <c r="F111" s="137" t="s">
        <v>4</v>
      </c>
      <c r="G111" s="137">
        <v>0</v>
      </c>
      <c r="H111" s="137">
        <v>0</v>
      </c>
      <c r="I111" s="137">
        <v>0</v>
      </c>
      <c r="J111" s="137">
        <v>0</v>
      </c>
      <c r="K111" s="137">
        <v>0</v>
      </c>
      <c r="L111" s="137">
        <v>0</v>
      </c>
      <c r="M111" s="137">
        <v>0</v>
      </c>
      <c r="N111" s="137">
        <v>0</v>
      </c>
      <c r="O111" s="137">
        <v>0</v>
      </c>
      <c r="P111" s="137" t="s">
        <v>4</v>
      </c>
      <c r="Q111" s="137">
        <f t="shared" si="15"/>
        <v>0</v>
      </c>
      <c r="R111" s="4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customFormat="1" spans="1:47">
      <c r="A112" s="4"/>
      <c r="B112" s="3"/>
      <c r="C112" s="122" t="s">
        <v>127</v>
      </c>
      <c r="D112" s="122" t="s">
        <v>154</v>
      </c>
      <c r="E112" s="137" t="s">
        <v>4</v>
      </c>
      <c r="F112" s="137" t="s">
        <v>4</v>
      </c>
      <c r="G112" s="137">
        <v>0</v>
      </c>
      <c r="H112" s="137">
        <v>0</v>
      </c>
      <c r="I112" s="137">
        <v>0</v>
      </c>
      <c r="J112" s="137">
        <v>0</v>
      </c>
      <c r="K112" s="137">
        <v>0</v>
      </c>
      <c r="L112" s="137">
        <v>0</v>
      </c>
      <c r="M112" s="137">
        <v>0</v>
      </c>
      <c r="N112" s="137">
        <v>0</v>
      </c>
      <c r="O112" s="137">
        <v>0</v>
      </c>
      <c r="P112" s="137" t="s">
        <v>4</v>
      </c>
      <c r="Q112" s="137">
        <f t="shared" si="15"/>
        <v>0</v>
      </c>
      <c r="R112" s="4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customFormat="1" spans="1:47">
      <c r="A113" s="4"/>
      <c r="B113" s="3"/>
      <c r="C113" s="122" t="s">
        <v>127</v>
      </c>
      <c r="D113" s="122" t="s">
        <v>155</v>
      </c>
      <c r="E113" s="137" t="s">
        <v>4</v>
      </c>
      <c r="F113" s="137" t="s">
        <v>4</v>
      </c>
      <c r="G113" s="137">
        <v>0</v>
      </c>
      <c r="H113" s="137">
        <v>0</v>
      </c>
      <c r="I113" s="137">
        <v>0</v>
      </c>
      <c r="J113" s="137">
        <v>0</v>
      </c>
      <c r="K113" s="137">
        <v>0</v>
      </c>
      <c r="L113" s="137">
        <v>0</v>
      </c>
      <c r="M113" s="137">
        <v>0</v>
      </c>
      <c r="N113" s="137">
        <v>0</v>
      </c>
      <c r="O113" s="137">
        <v>0</v>
      </c>
      <c r="P113" s="137" t="s">
        <v>4</v>
      </c>
      <c r="Q113" s="137">
        <f t="shared" si="15"/>
        <v>0</v>
      </c>
      <c r="R113" s="4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18">
      <c r="A114" s="4"/>
      <c r="B114" s="3"/>
      <c r="C114" s="122" t="s">
        <v>128</v>
      </c>
      <c r="D114" s="122" t="s">
        <v>156</v>
      </c>
      <c r="E114" s="137" t="s">
        <v>4</v>
      </c>
      <c r="F114" s="137" t="s">
        <v>4</v>
      </c>
      <c r="G114" s="137">
        <v>0</v>
      </c>
      <c r="H114" s="137">
        <v>0</v>
      </c>
      <c r="I114" s="137">
        <v>0</v>
      </c>
      <c r="J114" s="137">
        <v>0</v>
      </c>
      <c r="K114" s="137">
        <v>0</v>
      </c>
      <c r="L114" s="137">
        <v>0</v>
      </c>
      <c r="M114" s="137">
        <v>0</v>
      </c>
      <c r="N114" s="137">
        <v>0</v>
      </c>
      <c r="O114" s="137">
        <v>0</v>
      </c>
      <c r="P114" s="137" t="s">
        <v>4</v>
      </c>
      <c r="Q114" s="137">
        <f t="shared" si="15"/>
        <v>0</v>
      </c>
      <c r="R114" s="4"/>
    </row>
    <row r="115" spans="1:18">
      <c r="A115" s="4"/>
      <c r="B115" s="3"/>
      <c r="C115" s="122" t="s">
        <v>128</v>
      </c>
      <c r="D115" s="122" t="s">
        <v>157</v>
      </c>
      <c r="E115" s="137" t="s">
        <v>4</v>
      </c>
      <c r="F115" s="137" t="s">
        <v>4</v>
      </c>
      <c r="G115" s="137">
        <v>0</v>
      </c>
      <c r="H115" s="137">
        <v>0</v>
      </c>
      <c r="I115" s="137">
        <v>0</v>
      </c>
      <c r="J115" s="137">
        <v>0</v>
      </c>
      <c r="K115" s="137">
        <v>0</v>
      </c>
      <c r="L115" s="137">
        <v>0</v>
      </c>
      <c r="M115" s="137">
        <v>0</v>
      </c>
      <c r="N115" s="137">
        <v>0</v>
      </c>
      <c r="O115" s="137">
        <v>0</v>
      </c>
      <c r="P115" s="137" t="s">
        <v>4</v>
      </c>
      <c r="Q115" s="137">
        <f t="shared" si="15"/>
        <v>0</v>
      </c>
      <c r="R115" s="4"/>
    </row>
    <row r="116" spans="1:18">
      <c r="A116" s="4"/>
      <c r="B116" s="3"/>
      <c r="C116" s="122" t="s">
        <v>129</v>
      </c>
      <c r="D116" s="122" t="s">
        <v>158</v>
      </c>
      <c r="E116" s="137" t="s">
        <v>4</v>
      </c>
      <c r="F116" s="137" t="s">
        <v>4</v>
      </c>
      <c r="G116" s="137">
        <v>0</v>
      </c>
      <c r="H116" s="137">
        <v>0</v>
      </c>
      <c r="I116" s="137">
        <v>0</v>
      </c>
      <c r="J116" s="137">
        <v>0</v>
      </c>
      <c r="K116" s="137">
        <v>0</v>
      </c>
      <c r="L116" s="137">
        <v>0</v>
      </c>
      <c r="M116" s="137">
        <v>0</v>
      </c>
      <c r="N116" s="137">
        <v>0</v>
      </c>
      <c r="O116" s="137">
        <v>0</v>
      </c>
      <c r="P116" s="137" t="s">
        <v>4</v>
      </c>
      <c r="Q116" s="137">
        <f t="shared" si="15"/>
        <v>0</v>
      </c>
      <c r="R116" s="4"/>
    </row>
    <row r="117" spans="1:18">
      <c r="A117" s="4"/>
      <c r="B117" s="3"/>
      <c r="C117" s="122" t="s">
        <v>129</v>
      </c>
      <c r="D117" s="122" t="s">
        <v>159</v>
      </c>
      <c r="E117" s="137" t="s">
        <v>4</v>
      </c>
      <c r="F117" s="137" t="s">
        <v>4</v>
      </c>
      <c r="G117" s="137">
        <v>0</v>
      </c>
      <c r="H117" s="137">
        <v>0</v>
      </c>
      <c r="I117" s="137">
        <v>0</v>
      </c>
      <c r="J117" s="137">
        <v>0</v>
      </c>
      <c r="K117" s="137">
        <v>0</v>
      </c>
      <c r="L117" s="137">
        <v>0</v>
      </c>
      <c r="M117" s="137">
        <v>0</v>
      </c>
      <c r="N117" s="137">
        <v>0</v>
      </c>
      <c r="O117" s="137">
        <v>0</v>
      </c>
      <c r="P117" s="137" t="s">
        <v>4</v>
      </c>
      <c r="Q117" s="137">
        <f t="shared" si="15"/>
        <v>0</v>
      </c>
      <c r="R117" s="4"/>
    </row>
    <row r="118" spans="1:18">
      <c r="A118" s="4"/>
      <c r="B118" s="3"/>
      <c r="C118" s="122" t="s">
        <v>129</v>
      </c>
      <c r="D118" s="122" t="s">
        <v>160</v>
      </c>
      <c r="E118" s="137" t="s">
        <v>4</v>
      </c>
      <c r="F118" s="137" t="s">
        <v>4</v>
      </c>
      <c r="G118" s="137">
        <v>0</v>
      </c>
      <c r="H118" s="137">
        <v>0</v>
      </c>
      <c r="I118" s="137">
        <v>0</v>
      </c>
      <c r="J118" s="137">
        <v>0</v>
      </c>
      <c r="K118" s="137">
        <v>0</v>
      </c>
      <c r="L118" s="137">
        <v>0</v>
      </c>
      <c r="M118" s="137">
        <v>0</v>
      </c>
      <c r="N118" s="137">
        <v>0</v>
      </c>
      <c r="O118" s="137">
        <v>0</v>
      </c>
      <c r="P118" s="137" t="s">
        <v>4</v>
      </c>
      <c r="Q118" s="137">
        <f t="shared" si="15"/>
        <v>0</v>
      </c>
      <c r="R118" s="4"/>
    </row>
    <row r="119" customFormat="1" spans="1:50">
      <c r="A119" s="4"/>
      <c r="B119" s="3"/>
      <c r="C119" s="122" t="s">
        <v>129</v>
      </c>
      <c r="D119" s="122" t="s">
        <v>209</v>
      </c>
      <c r="E119" s="137" t="s">
        <v>4</v>
      </c>
      <c r="F119" s="137" t="s">
        <v>4</v>
      </c>
      <c r="G119" s="137">
        <v>0</v>
      </c>
      <c r="H119" s="137">
        <v>0</v>
      </c>
      <c r="I119" s="137">
        <v>0</v>
      </c>
      <c r="J119" s="137">
        <v>0</v>
      </c>
      <c r="K119" s="137">
        <v>0</v>
      </c>
      <c r="L119" s="137">
        <v>0</v>
      </c>
      <c r="M119" s="137">
        <v>0</v>
      </c>
      <c r="N119" s="137">
        <v>0</v>
      </c>
      <c r="O119" s="137">
        <v>0</v>
      </c>
      <c r="P119" s="137" t="s">
        <v>4</v>
      </c>
      <c r="Q119" s="137">
        <f t="shared" si="15"/>
        <v>0</v>
      </c>
      <c r="R119" s="4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customFormat="1" spans="1:50">
      <c r="A120" s="4"/>
      <c r="B120" s="3"/>
      <c r="C120" s="122" t="s">
        <v>129</v>
      </c>
      <c r="D120" s="122" t="s">
        <v>162</v>
      </c>
      <c r="E120" s="137" t="s">
        <v>4</v>
      </c>
      <c r="F120" s="137" t="s">
        <v>4</v>
      </c>
      <c r="G120" s="137">
        <v>0</v>
      </c>
      <c r="H120" s="137">
        <v>0</v>
      </c>
      <c r="I120" s="137">
        <v>0</v>
      </c>
      <c r="J120" s="137">
        <v>0</v>
      </c>
      <c r="K120" s="137">
        <v>0</v>
      </c>
      <c r="L120" s="137">
        <v>0</v>
      </c>
      <c r="M120" s="137">
        <v>0</v>
      </c>
      <c r="N120" s="137">
        <v>0</v>
      </c>
      <c r="O120" s="137">
        <v>0</v>
      </c>
      <c r="P120" s="137" t="s">
        <v>4</v>
      </c>
      <c r="Q120" s="137">
        <f t="shared" si="15"/>
        <v>0</v>
      </c>
      <c r="R120" s="4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customFormat="1" spans="1:50">
      <c r="A121" s="4"/>
      <c r="B121" s="3"/>
      <c r="C121" s="122" t="s">
        <v>130</v>
      </c>
      <c r="D121" s="122" t="s">
        <v>163</v>
      </c>
      <c r="E121" s="137" t="s">
        <v>4</v>
      </c>
      <c r="F121" s="137" t="s">
        <v>4</v>
      </c>
      <c r="G121" s="137">
        <v>0</v>
      </c>
      <c r="H121" s="137">
        <v>0</v>
      </c>
      <c r="I121" s="137">
        <v>0</v>
      </c>
      <c r="J121" s="137">
        <v>0</v>
      </c>
      <c r="K121" s="137">
        <v>0</v>
      </c>
      <c r="L121" s="137">
        <v>0</v>
      </c>
      <c r="M121" s="137">
        <v>0</v>
      </c>
      <c r="N121" s="137">
        <v>0</v>
      </c>
      <c r="O121" s="137">
        <v>0</v>
      </c>
      <c r="P121" s="137" t="s">
        <v>4</v>
      </c>
      <c r="Q121" s="137">
        <f t="shared" si="15"/>
        <v>0</v>
      </c>
      <c r="R121" s="4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customFormat="1" spans="1:50">
      <c r="A122" s="4"/>
      <c r="B122" s="3"/>
      <c r="C122" s="122" t="s">
        <v>130</v>
      </c>
      <c r="D122" s="122" t="s">
        <v>164</v>
      </c>
      <c r="E122" s="137" t="s">
        <v>4</v>
      </c>
      <c r="F122" s="137" t="s">
        <v>4</v>
      </c>
      <c r="G122" s="137">
        <v>0</v>
      </c>
      <c r="H122" s="137">
        <v>0</v>
      </c>
      <c r="I122" s="137">
        <v>0</v>
      </c>
      <c r="J122" s="137">
        <v>0</v>
      </c>
      <c r="K122" s="137">
        <v>0</v>
      </c>
      <c r="L122" s="137">
        <v>0</v>
      </c>
      <c r="M122" s="137">
        <v>0</v>
      </c>
      <c r="N122" s="137">
        <v>0</v>
      </c>
      <c r="O122" s="137">
        <v>0</v>
      </c>
      <c r="P122" s="137" t="s">
        <v>4</v>
      </c>
      <c r="Q122" s="137">
        <f t="shared" si="15"/>
        <v>0</v>
      </c>
      <c r="R122" s="4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customFormat="1" spans="1:50">
      <c r="A123" s="4"/>
      <c r="B123" s="3"/>
      <c r="C123" s="122" t="s">
        <v>131</v>
      </c>
      <c r="D123" s="122" t="s">
        <v>165</v>
      </c>
      <c r="E123" s="137" t="s">
        <v>4</v>
      </c>
      <c r="F123" s="137" t="s">
        <v>4</v>
      </c>
      <c r="G123" s="137">
        <v>0</v>
      </c>
      <c r="H123" s="137">
        <v>0</v>
      </c>
      <c r="I123" s="137">
        <v>0</v>
      </c>
      <c r="J123" s="137">
        <v>0</v>
      </c>
      <c r="K123" s="137">
        <v>0</v>
      </c>
      <c r="L123" s="137">
        <v>0</v>
      </c>
      <c r="M123" s="137">
        <v>0</v>
      </c>
      <c r="N123" s="137">
        <v>0</v>
      </c>
      <c r="O123" s="137">
        <v>0</v>
      </c>
      <c r="P123" s="137" t="s">
        <v>4</v>
      </c>
      <c r="Q123" s="137">
        <f t="shared" si="15"/>
        <v>0</v>
      </c>
      <c r="R123" s="4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customFormat="1" spans="1:50">
      <c r="A124" s="4"/>
      <c r="B124" s="3"/>
      <c r="C124" s="122" t="s">
        <v>131</v>
      </c>
      <c r="D124" s="122" t="s">
        <v>166</v>
      </c>
      <c r="E124" s="137" t="s">
        <v>4</v>
      </c>
      <c r="F124" s="137" t="s">
        <v>4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37">
        <v>0</v>
      </c>
      <c r="M124" s="137">
        <v>0</v>
      </c>
      <c r="N124" s="137">
        <v>0</v>
      </c>
      <c r="O124" s="137">
        <v>0</v>
      </c>
      <c r="P124" s="137" t="s">
        <v>4</v>
      </c>
      <c r="Q124" s="137">
        <f t="shared" si="15"/>
        <v>0</v>
      </c>
      <c r="R124" s="4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customFormat="1" spans="1:50">
      <c r="A125" s="4"/>
      <c r="B125" s="3"/>
      <c r="C125" s="122" t="s">
        <v>131</v>
      </c>
      <c r="D125" s="122" t="s">
        <v>211</v>
      </c>
      <c r="E125" s="137" t="s">
        <v>4</v>
      </c>
      <c r="F125" s="137" t="s">
        <v>4</v>
      </c>
      <c r="G125" s="137">
        <v>0</v>
      </c>
      <c r="H125" s="137">
        <v>0</v>
      </c>
      <c r="I125" s="137">
        <v>0</v>
      </c>
      <c r="J125" s="137">
        <v>0</v>
      </c>
      <c r="K125" s="137">
        <v>0</v>
      </c>
      <c r="L125" s="137">
        <v>0</v>
      </c>
      <c r="M125" s="137">
        <v>0</v>
      </c>
      <c r="N125" s="137">
        <v>0</v>
      </c>
      <c r="O125" s="137">
        <v>0</v>
      </c>
      <c r="P125" s="137" t="s">
        <v>4</v>
      </c>
      <c r="Q125" s="137">
        <f t="shared" si="15"/>
        <v>0</v>
      </c>
      <c r="R125" s="4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customFormat="1" spans="1:50">
      <c r="A126" s="4"/>
      <c r="B126" s="3"/>
      <c r="C126" s="122" t="s">
        <v>131</v>
      </c>
      <c r="D126" s="122" t="s">
        <v>168</v>
      </c>
      <c r="E126" s="137" t="s">
        <v>4</v>
      </c>
      <c r="F126" s="137" t="s">
        <v>4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37">
        <v>0</v>
      </c>
      <c r="M126" s="137">
        <v>0</v>
      </c>
      <c r="N126" s="137">
        <v>0</v>
      </c>
      <c r="O126" s="137">
        <v>0</v>
      </c>
      <c r="P126" s="137" t="s">
        <v>4</v>
      </c>
      <c r="Q126" s="137">
        <f t="shared" si="15"/>
        <v>0</v>
      </c>
      <c r="R126" s="4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customFormat="1" spans="1:50">
      <c r="A127" s="4"/>
      <c r="B127" s="3"/>
      <c r="C127" s="122" t="s">
        <v>132</v>
      </c>
      <c r="D127" s="122" t="s">
        <v>169</v>
      </c>
      <c r="E127" s="137" t="s">
        <v>4</v>
      </c>
      <c r="F127" s="137" t="s">
        <v>4</v>
      </c>
      <c r="G127" s="137">
        <v>0</v>
      </c>
      <c r="H127" s="137">
        <v>0</v>
      </c>
      <c r="I127" s="137">
        <v>0</v>
      </c>
      <c r="J127" s="137">
        <v>0</v>
      </c>
      <c r="K127" s="137">
        <v>0</v>
      </c>
      <c r="L127" s="137">
        <v>0</v>
      </c>
      <c r="M127" s="137">
        <v>0</v>
      </c>
      <c r="N127" s="137">
        <v>0</v>
      </c>
      <c r="O127" s="137">
        <v>0</v>
      </c>
      <c r="P127" s="137" t="s">
        <v>4</v>
      </c>
      <c r="Q127" s="137">
        <f t="shared" si="15"/>
        <v>0</v>
      </c>
      <c r="R127" s="4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customFormat="1" spans="1:50">
      <c r="A128" s="4"/>
      <c r="B128" s="3"/>
      <c r="C128" s="122" t="s">
        <v>132</v>
      </c>
      <c r="D128" s="122" t="s">
        <v>170</v>
      </c>
      <c r="E128" s="137" t="s">
        <v>4</v>
      </c>
      <c r="F128" s="137" t="s">
        <v>4</v>
      </c>
      <c r="G128" s="137">
        <v>0</v>
      </c>
      <c r="H128" s="137">
        <v>0</v>
      </c>
      <c r="I128" s="137">
        <v>0</v>
      </c>
      <c r="J128" s="137">
        <v>0</v>
      </c>
      <c r="K128" s="137">
        <v>0</v>
      </c>
      <c r="L128" s="137">
        <v>0</v>
      </c>
      <c r="M128" s="137">
        <v>0</v>
      </c>
      <c r="N128" s="137">
        <v>0</v>
      </c>
      <c r="O128" s="137">
        <v>0</v>
      </c>
      <c r="P128" s="137" t="s">
        <v>4</v>
      </c>
      <c r="Q128" s="137">
        <f t="shared" si="15"/>
        <v>0</v>
      </c>
      <c r="R128" s="4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customFormat="1" spans="1:50">
      <c r="A129" s="4"/>
      <c r="B129" s="3"/>
      <c r="C129" s="122" t="s">
        <v>132</v>
      </c>
      <c r="D129" s="122" t="s">
        <v>171</v>
      </c>
      <c r="E129" s="137" t="s">
        <v>4</v>
      </c>
      <c r="F129" s="137" t="s">
        <v>4</v>
      </c>
      <c r="G129" s="137">
        <v>0</v>
      </c>
      <c r="H129" s="137">
        <v>0</v>
      </c>
      <c r="I129" s="137">
        <v>0</v>
      </c>
      <c r="J129" s="137">
        <v>0</v>
      </c>
      <c r="K129" s="137">
        <v>0</v>
      </c>
      <c r="L129" s="137">
        <v>0</v>
      </c>
      <c r="M129" s="137">
        <v>0</v>
      </c>
      <c r="N129" s="137">
        <v>0</v>
      </c>
      <c r="O129" s="137">
        <v>0</v>
      </c>
      <c r="P129" s="137" t="s">
        <v>4</v>
      </c>
      <c r="Q129" s="137">
        <f t="shared" si="15"/>
        <v>0</v>
      </c>
      <c r="R129" s="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customFormat="1" spans="1:50">
      <c r="A130" s="4"/>
      <c r="B130" s="3"/>
      <c r="C130" s="122" t="s">
        <v>133</v>
      </c>
      <c r="D130" s="122" t="s">
        <v>174</v>
      </c>
      <c r="E130" s="137" t="s">
        <v>4</v>
      </c>
      <c r="F130" s="137" t="s">
        <v>4</v>
      </c>
      <c r="G130" s="137">
        <v>0</v>
      </c>
      <c r="H130" s="137">
        <v>0</v>
      </c>
      <c r="I130" s="137">
        <v>0</v>
      </c>
      <c r="J130" s="137">
        <v>0</v>
      </c>
      <c r="K130" s="137">
        <v>0</v>
      </c>
      <c r="L130" s="137">
        <v>0</v>
      </c>
      <c r="M130" s="137">
        <v>0</v>
      </c>
      <c r="N130" s="137">
        <v>0</v>
      </c>
      <c r="O130" s="137">
        <v>0</v>
      </c>
      <c r="P130" s="137" t="s">
        <v>4</v>
      </c>
      <c r="Q130" s="137">
        <f t="shared" si="15"/>
        <v>0</v>
      </c>
      <c r="R130" s="4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customFormat="1" spans="1:50">
      <c r="A131" s="4"/>
      <c r="B131" s="3"/>
      <c r="C131" s="122" t="s">
        <v>133</v>
      </c>
      <c r="D131" s="122" t="s">
        <v>175</v>
      </c>
      <c r="E131" s="137" t="s">
        <v>4</v>
      </c>
      <c r="F131" s="137" t="s">
        <v>4</v>
      </c>
      <c r="G131" s="137">
        <v>0</v>
      </c>
      <c r="H131" s="137">
        <v>0</v>
      </c>
      <c r="I131" s="137">
        <v>0</v>
      </c>
      <c r="J131" s="137">
        <v>0</v>
      </c>
      <c r="K131" s="137">
        <v>0</v>
      </c>
      <c r="L131" s="137">
        <v>0</v>
      </c>
      <c r="M131" s="137">
        <v>0</v>
      </c>
      <c r="N131" s="137">
        <v>0</v>
      </c>
      <c r="O131" s="137">
        <v>0</v>
      </c>
      <c r="P131" s="137" t="s">
        <v>4</v>
      </c>
      <c r="Q131" s="137">
        <f t="shared" si="15"/>
        <v>0</v>
      </c>
      <c r="R131" s="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customFormat="1" spans="1:50">
      <c r="A132" s="4"/>
      <c r="B132" s="3"/>
      <c r="C132" s="122" t="s">
        <v>133</v>
      </c>
      <c r="D132" s="122" t="s">
        <v>176</v>
      </c>
      <c r="E132" s="137" t="s">
        <v>4</v>
      </c>
      <c r="F132" s="137" t="s">
        <v>4</v>
      </c>
      <c r="G132" s="137">
        <v>0</v>
      </c>
      <c r="H132" s="137">
        <v>0</v>
      </c>
      <c r="I132" s="137">
        <v>0</v>
      </c>
      <c r="J132" s="137">
        <v>0</v>
      </c>
      <c r="K132" s="137">
        <v>0</v>
      </c>
      <c r="L132" s="137">
        <v>0</v>
      </c>
      <c r="M132" s="137">
        <v>0</v>
      </c>
      <c r="N132" s="137">
        <v>0</v>
      </c>
      <c r="O132" s="137">
        <v>0</v>
      </c>
      <c r="P132" s="137" t="s">
        <v>4</v>
      </c>
      <c r="Q132" s="137">
        <f t="shared" si="15"/>
        <v>0</v>
      </c>
      <c r="R132" s="4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18">
      <c r="A133" s="4"/>
      <c r="B133" s="3"/>
      <c r="C133" s="122" t="s">
        <v>133</v>
      </c>
      <c r="D133" s="122" t="s">
        <v>177</v>
      </c>
      <c r="E133" s="137" t="s">
        <v>4</v>
      </c>
      <c r="F133" s="137" t="s">
        <v>4</v>
      </c>
      <c r="G133" s="137">
        <v>0</v>
      </c>
      <c r="H133" s="137">
        <v>0</v>
      </c>
      <c r="I133" s="137">
        <v>0</v>
      </c>
      <c r="J133" s="137">
        <v>0</v>
      </c>
      <c r="K133" s="137">
        <v>0</v>
      </c>
      <c r="L133" s="137">
        <v>0</v>
      </c>
      <c r="M133" s="137">
        <v>0</v>
      </c>
      <c r="N133" s="137">
        <v>0</v>
      </c>
      <c r="O133" s="137">
        <v>0</v>
      </c>
      <c r="P133" s="137" t="s">
        <v>4</v>
      </c>
      <c r="Q133" s="137">
        <f t="shared" si="15"/>
        <v>0</v>
      </c>
      <c r="R133" s="4"/>
    </row>
    <row r="134" spans="1:18">
      <c r="A134" s="4"/>
      <c r="B134" s="3"/>
      <c r="C134" s="122" t="s">
        <v>134</v>
      </c>
      <c r="D134" s="122" t="s">
        <v>178</v>
      </c>
      <c r="E134" s="137" t="s">
        <v>4</v>
      </c>
      <c r="F134" s="137" t="s">
        <v>4</v>
      </c>
      <c r="G134" s="137">
        <v>0</v>
      </c>
      <c r="H134" s="137">
        <v>0</v>
      </c>
      <c r="I134" s="137">
        <v>0</v>
      </c>
      <c r="J134" s="137">
        <v>0</v>
      </c>
      <c r="K134" s="137">
        <v>0</v>
      </c>
      <c r="L134" s="137">
        <v>0</v>
      </c>
      <c r="M134" s="137">
        <v>0</v>
      </c>
      <c r="N134" s="137">
        <v>0</v>
      </c>
      <c r="O134" s="137">
        <v>0</v>
      </c>
      <c r="P134" s="137" t="s">
        <v>4</v>
      </c>
      <c r="Q134" s="137">
        <f t="shared" si="15"/>
        <v>0</v>
      </c>
      <c r="R134" s="4"/>
    </row>
    <row r="135" spans="1:18">
      <c r="A135" s="4"/>
      <c r="B135" s="3"/>
      <c r="C135" s="122" t="s">
        <v>134</v>
      </c>
      <c r="D135" s="122" t="s">
        <v>179</v>
      </c>
      <c r="E135" s="137" t="s">
        <v>4</v>
      </c>
      <c r="F135" s="137" t="s">
        <v>4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  <c r="L135" s="137">
        <v>0</v>
      </c>
      <c r="M135" s="137">
        <v>0</v>
      </c>
      <c r="N135" s="137">
        <v>0</v>
      </c>
      <c r="O135" s="137">
        <v>0</v>
      </c>
      <c r="P135" s="137" t="s">
        <v>4</v>
      </c>
      <c r="Q135" s="137">
        <f t="shared" si="15"/>
        <v>0</v>
      </c>
      <c r="R135" s="4"/>
    </row>
    <row r="136" spans="1:18">
      <c r="A136" s="4"/>
      <c r="B136" s="3"/>
      <c r="C136" s="122" t="s">
        <v>123</v>
      </c>
      <c r="D136" s="122" t="s">
        <v>267</v>
      </c>
      <c r="E136" s="137" t="s">
        <v>4</v>
      </c>
      <c r="F136" s="137" t="s">
        <v>4</v>
      </c>
      <c r="G136" s="137">
        <v>0</v>
      </c>
      <c r="H136" s="137">
        <v>0</v>
      </c>
      <c r="I136" s="137">
        <v>0</v>
      </c>
      <c r="J136" s="137">
        <v>0</v>
      </c>
      <c r="K136" s="137">
        <v>0</v>
      </c>
      <c r="L136" s="137">
        <v>0</v>
      </c>
      <c r="M136" s="137">
        <v>0</v>
      </c>
      <c r="N136" s="137">
        <v>0</v>
      </c>
      <c r="O136" s="137">
        <v>0</v>
      </c>
      <c r="P136" s="137" t="s">
        <v>4</v>
      </c>
      <c r="Q136" s="137">
        <f t="shared" si="15"/>
        <v>0</v>
      </c>
      <c r="R136" s="4"/>
    </row>
    <row r="137" spans="1:18">
      <c r="A137" s="4"/>
      <c r="B137" s="3"/>
      <c r="C137" s="123" t="s">
        <v>502</v>
      </c>
      <c r="D137" s="134" t="s">
        <v>502</v>
      </c>
      <c r="E137" s="137" t="s">
        <v>4</v>
      </c>
      <c r="F137" s="137" t="s">
        <v>4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  <c r="L137" s="137">
        <v>0</v>
      </c>
      <c r="M137" s="137">
        <v>0</v>
      </c>
      <c r="N137" s="137">
        <v>0</v>
      </c>
      <c r="O137" s="137">
        <v>0</v>
      </c>
      <c r="P137" s="137" t="s">
        <v>4</v>
      </c>
      <c r="Q137" s="137">
        <f t="shared" si="15"/>
        <v>0</v>
      </c>
      <c r="R137" s="4"/>
    </row>
    <row r="138" spans="1:18">
      <c r="A138" s="4"/>
      <c r="B138" s="3"/>
      <c r="C138" s="135" t="s">
        <v>16</v>
      </c>
      <c r="D138" s="136"/>
      <c r="E138" s="139" t="s">
        <v>4</v>
      </c>
      <c r="F138" s="139" t="s">
        <v>4</v>
      </c>
      <c r="G138" s="139">
        <f>SUM(G101:G137)</f>
        <v>0</v>
      </c>
      <c r="H138" s="139">
        <f t="shared" ref="H138:Q138" si="16">SUM(H101:H137)</f>
        <v>0</v>
      </c>
      <c r="I138" s="139">
        <f t="shared" si="16"/>
        <v>0</v>
      </c>
      <c r="J138" s="139">
        <f t="shared" si="16"/>
        <v>0</v>
      </c>
      <c r="K138" s="139">
        <f t="shared" si="16"/>
        <v>0</v>
      </c>
      <c r="L138" s="139">
        <f t="shared" si="16"/>
        <v>0</v>
      </c>
      <c r="M138" s="139">
        <f t="shared" si="16"/>
        <v>0</v>
      </c>
      <c r="N138" s="139">
        <f t="shared" si="16"/>
        <v>0</v>
      </c>
      <c r="O138" s="139">
        <f t="shared" si="16"/>
        <v>0</v>
      </c>
      <c r="P138" s="139" t="s">
        <v>4</v>
      </c>
      <c r="Q138" s="139">
        <f t="shared" si="16"/>
        <v>0</v>
      </c>
      <c r="R138" s="4"/>
    </row>
    <row r="139" spans="1:18">
      <c r="A139" s="4"/>
      <c r="B139" s="3"/>
      <c r="C139" s="125" t="s">
        <v>17</v>
      </c>
      <c r="D139" s="140"/>
      <c r="E139" s="141"/>
      <c r="F139" s="141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3"/>
      <c r="R139" s="4"/>
    </row>
    <row r="140" ht="28" customHeight="1" spans="1:18">
      <c r="A140" s="4"/>
      <c r="B140" s="3"/>
      <c r="C140" s="127" t="s">
        <v>503</v>
      </c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3"/>
      <c r="Q140" s="3"/>
      <c r="R140" s="4"/>
    </row>
    <row r="141" spans="1:18">
      <c r="A141" s="4"/>
      <c r="B141" s="3"/>
      <c r="C141" s="3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ht="15.75" spans="1:18">
      <c r="A142" s="4"/>
      <c r="B142" s="3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4"/>
    </row>
    <row r="143" ht="26.25" customHeight="1" spans="1:18">
      <c r="A143" s="4"/>
      <c r="B143" s="3"/>
      <c r="C143" s="62" t="s">
        <v>507</v>
      </c>
      <c r="D143" s="63"/>
      <c r="E143" s="63"/>
      <c r="F143" s="63"/>
      <c r="G143" s="63"/>
      <c r="H143" s="73"/>
      <c r="I143" s="150" t="s">
        <v>508</v>
      </c>
      <c r="J143" s="151"/>
      <c r="K143" s="151"/>
      <c r="L143" s="151"/>
      <c r="M143" s="151"/>
      <c r="N143" s="151"/>
      <c r="O143" s="151"/>
      <c r="P143" s="151"/>
      <c r="Q143" s="151"/>
      <c r="R143" s="4"/>
    </row>
    <row r="144" spans="1:18">
      <c r="A144" s="4"/>
      <c r="B144" s="3"/>
      <c r="C144" s="143"/>
      <c r="D144" s="19"/>
      <c r="E144" s="19"/>
      <c r="F144" s="19"/>
      <c r="G144" s="19"/>
      <c r="H144" s="144"/>
      <c r="I144" s="19"/>
      <c r="J144" s="19"/>
      <c r="K144" s="19"/>
      <c r="L144" s="19"/>
      <c r="M144" s="19"/>
      <c r="N144" s="19"/>
      <c r="O144" s="20"/>
      <c r="P144" s="20"/>
      <c r="Q144" s="153"/>
      <c r="R144" s="4"/>
    </row>
    <row r="145" spans="1:18">
      <c r="A145" s="4"/>
      <c r="B145" s="3"/>
      <c r="C145" s="143"/>
      <c r="D145" s="19"/>
      <c r="E145" s="19"/>
      <c r="F145" s="19"/>
      <c r="G145" s="19"/>
      <c r="H145" s="144"/>
      <c r="I145" s="19"/>
      <c r="J145" s="19"/>
      <c r="K145" s="19"/>
      <c r="L145" s="19"/>
      <c r="M145" s="19"/>
      <c r="N145" s="19"/>
      <c r="O145" s="20"/>
      <c r="P145" s="20"/>
      <c r="Q145" s="153"/>
      <c r="R145" s="4"/>
    </row>
    <row r="146" ht="26.25" customHeight="1" spans="1:18">
      <c r="A146" s="4"/>
      <c r="B146" s="3"/>
      <c r="C146" s="143"/>
      <c r="D146" s="19"/>
      <c r="E146" s="19"/>
      <c r="F146" s="19"/>
      <c r="G146" s="19"/>
      <c r="H146" s="144"/>
      <c r="I146" s="19"/>
      <c r="J146" s="19"/>
      <c r="K146" s="19"/>
      <c r="L146" s="19"/>
      <c r="M146" s="19"/>
      <c r="N146" s="19"/>
      <c r="O146" s="20"/>
      <c r="P146" s="20"/>
      <c r="Q146" s="153"/>
      <c r="R146" s="4"/>
    </row>
    <row r="147" spans="1:18">
      <c r="A147" s="4"/>
      <c r="B147" s="3"/>
      <c r="C147" s="143"/>
      <c r="D147" s="19"/>
      <c r="E147" s="19"/>
      <c r="F147" s="19"/>
      <c r="G147" s="19"/>
      <c r="H147" s="144"/>
      <c r="I147" s="19"/>
      <c r="J147" s="19"/>
      <c r="K147" s="19"/>
      <c r="L147" s="19"/>
      <c r="M147" s="19"/>
      <c r="N147" s="19"/>
      <c r="O147" s="20"/>
      <c r="P147" s="20"/>
      <c r="Q147" s="153"/>
      <c r="R147" s="4"/>
    </row>
    <row r="148" spans="1:18">
      <c r="A148" s="4"/>
      <c r="B148" s="3"/>
      <c r="C148" s="143"/>
      <c r="D148" s="19"/>
      <c r="E148" s="19"/>
      <c r="F148" s="19"/>
      <c r="G148" s="19"/>
      <c r="H148" s="144"/>
      <c r="I148" s="19"/>
      <c r="J148" s="19"/>
      <c r="K148" s="19"/>
      <c r="L148" s="19"/>
      <c r="M148" s="19"/>
      <c r="N148" s="19"/>
      <c r="O148" s="20"/>
      <c r="P148" s="20"/>
      <c r="Q148" s="153"/>
      <c r="R148" s="4"/>
    </row>
    <row r="149" spans="1:18">
      <c r="A149" s="4"/>
      <c r="B149" s="3"/>
      <c r="C149" s="143"/>
      <c r="D149" s="19"/>
      <c r="E149" s="19"/>
      <c r="F149" s="19"/>
      <c r="G149" s="19"/>
      <c r="H149" s="144"/>
      <c r="I149" s="19"/>
      <c r="J149" s="19"/>
      <c r="K149" s="19"/>
      <c r="L149" s="19"/>
      <c r="M149" s="19"/>
      <c r="N149" s="19"/>
      <c r="O149" s="20"/>
      <c r="P149" s="20"/>
      <c r="Q149" s="153"/>
      <c r="R149" s="4"/>
    </row>
    <row r="150" spans="1:18">
      <c r="A150" s="4"/>
      <c r="B150" s="3"/>
      <c r="C150" s="143"/>
      <c r="D150" s="19"/>
      <c r="E150" s="19"/>
      <c r="F150" s="19"/>
      <c r="G150" s="19"/>
      <c r="H150" s="144"/>
      <c r="I150" s="19"/>
      <c r="J150" s="19"/>
      <c r="K150" s="19"/>
      <c r="L150" s="19"/>
      <c r="M150" s="19"/>
      <c r="N150" s="19"/>
      <c r="O150" s="20"/>
      <c r="P150" s="20"/>
      <c r="Q150" s="153"/>
      <c r="R150" s="4"/>
    </row>
    <row r="151" spans="1:18">
      <c r="A151" s="4"/>
      <c r="B151" s="3"/>
      <c r="C151" s="143"/>
      <c r="D151" s="19"/>
      <c r="E151" s="19"/>
      <c r="F151" s="19"/>
      <c r="G151" s="19"/>
      <c r="H151" s="144"/>
      <c r="I151" s="19"/>
      <c r="J151" s="19"/>
      <c r="K151" s="19"/>
      <c r="L151" s="19"/>
      <c r="M151" s="19"/>
      <c r="N151" s="19"/>
      <c r="O151" s="20"/>
      <c r="P151" s="20"/>
      <c r="Q151" s="153"/>
      <c r="R151" s="4"/>
    </row>
    <row r="152" spans="1:18">
      <c r="A152" s="4"/>
      <c r="B152" s="3"/>
      <c r="C152" s="143"/>
      <c r="D152" s="19"/>
      <c r="E152" s="19"/>
      <c r="F152" s="19"/>
      <c r="G152" s="19"/>
      <c r="H152" s="144"/>
      <c r="I152" s="19"/>
      <c r="J152" s="19"/>
      <c r="K152" s="19"/>
      <c r="L152" s="19"/>
      <c r="M152" s="19"/>
      <c r="N152" s="19"/>
      <c r="O152" s="20"/>
      <c r="P152" s="20"/>
      <c r="Q152" s="153"/>
      <c r="R152" s="4"/>
    </row>
    <row r="153" spans="1:18">
      <c r="A153" s="4"/>
      <c r="B153" s="3"/>
      <c r="C153" s="143"/>
      <c r="D153" s="19"/>
      <c r="E153" s="19"/>
      <c r="F153" s="19"/>
      <c r="G153" s="19"/>
      <c r="H153" s="144"/>
      <c r="I153" s="19"/>
      <c r="J153" s="19"/>
      <c r="K153" s="19"/>
      <c r="L153" s="19"/>
      <c r="M153" s="19"/>
      <c r="N153" s="19"/>
      <c r="O153" s="20"/>
      <c r="P153" s="20"/>
      <c r="Q153" s="153"/>
      <c r="R153" s="4"/>
    </row>
    <row r="154" spans="1:18">
      <c r="A154" s="4"/>
      <c r="B154" s="3"/>
      <c r="C154" s="143"/>
      <c r="D154" s="19"/>
      <c r="E154" s="19"/>
      <c r="F154" s="19"/>
      <c r="G154" s="19"/>
      <c r="H154" s="144"/>
      <c r="I154" s="19"/>
      <c r="J154" s="19"/>
      <c r="K154" s="19"/>
      <c r="L154" s="19"/>
      <c r="M154" s="19"/>
      <c r="N154" s="19"/>
      <c r="O154" s="20"/>
      <c r="P154" s="20"/>
      <c r="Q154" s="153"/>
      <c r="R154" s="4"/>
    </row>
    <row r="155" spans="1:18">
      <c r="A155" s="4"/>
      <c r="B155" s="3"/>
      <c r="C155" s="143"/>
      <c r="D155" s="19"/>
      <c r="E155" s="19"/>
      <c r="F155" s="19"/>
      <c r="G155" s="19"/>
      <c r="H155" s="144"/>
      <c r="I155" s="19"/>
      <c r="J155" s="19"/>
      <c r="K155" s="19"/>
      <c r="L155" s="19"/>
      <c r="M155" s="19"/>
      <c r="N155" s="19"/>
      <c r="O155" s="20"/>
      <c r="P155" s="20"/>
      <c r="Q155" s="153"/>
      <c r="R155" s="4"/>
    </row>
    <row r="156" spans="1:18">
      <c r="A156" s="4"/>
      <c r="B156" s="3"/>
      <c r="C156" s="143"/>
      <c r="D156" s="19"/>
      <c r="E156" s="19"/>
      <c r="F156" s="19"/>
      <c r="G156" s="19"/>
      <c r="H156" s="144"/>
      <c r="I156" s="19"/>
      <c r="J156" s="19"/>
      <c r="K156" s="19"/>
      <c r="L156" s="19"/>
      <c r="M156" s="19"/>
      <c r="N156" s="19"/>
      <c r="O156" s="20"/>
      <c r="P156" s="20"/>
      <c r="Q156" s="153"/>
      <c r="R156" s="4"/>
    </row>
    <row r="157" spans="1:18">
      <c r="A157" s="4"/>
      <c r="B157" s="3"/>
      <c r="C157" s="143"/>
      <c r="D157" s="19"/>
      <c r="E157" s="19"/>
      <c r="F157" s="19"/>
      <c r="G157" s="19"/>
      <c r="H157" s="144"/>
      <c r="I157" s="19"/>
      <c r="J157" s="19"/>
      <c r="K157" s="19"/>
      <c r="L157" s="19"/>
      <c r="M157" s="19"/>
      <c r="N157" s="19"/>
      <c r="O157" s="20"/>
      <c r="P157" s="20"/>
      <c r="Q157" s="153"/>
      <c r="R157" s="4"/>
    </row>
    <row r="158" spans="1:18">
      <c r="A158" s="4"/>
      <c r="B158" s="3"/>
      <c r="C158" s="143"/>
      <c r="D158" s="19"/>
      <c r="E158" s="19"/>
      <c r="F158" s="19"/>
      <c r="G158" s="19"/>
      <c r="H158" s="144"/>
      <c r="I158" s="19"/>
      <c r="J158" s="19"/>
      <c r="K158" s="19"/>
      <c r="L158" s="19"/>
      <c r="M158" s="19"/>
      <c r="N158" s="19"/>
      <c r="O158" s="20"/>
      <c r="P158" s="20"/>
      <c r="Q158" s="153"/>
      <c r="R158" s="4"/>
    </row>
    <row r="159" spans="1:18">
      <c r="A159" s="4"/>
      <c r="B159" s="3"/>
      <c r="C159" s="143"/>
      <c r="D159" s="19"/>
      <c r="E159" s="19"/>
      <c r="F159" s="19"/>
      <c r="G159" s="19"/>
      <c r="H159" s="144"/>
      <c r="I159" s="19"/>
      <c r="J159" s="19"/>
      <c r="K159" s="19"/>
      <c r="L159" s="19"/>
      <c r="M159" s="19"/>
      <c r="N159" s="19"/>
      <c r="O159" s="20"/>
      <c r="P159" s="20"/>
      <c r="Q159" s="153"/>
      <c r="R159" s="4"/>
    </row>
    <row r="160" spans="1:18">
      <c r="A160" s="4"/>
      <c r="B160" s="3"/>
      <c r="C160" s="143"/>
      <c r="D160" s="19"/>
      <c r="E160" s="19"/>
      <c r="F160" s="19"/>
      <c r="G160" s="19"/>
      <c r="H160" s="144"/>
      <c r="I160" s="19"/>
      <c r="J160" s="19"/>
      <c r="K160" s="19"/>
      <c r="L160" s="19"/>
      <c r="M160" s="19"/>
      <c r="N160" s="19"/>
      <c r="O160" s="20"/>
      <c r="P160" s="20"/>
      <c r="Q160" s="153"/>
      <c r="R160" s="4"/>
    </row>
    <row r="161" spans="1:18">
      <c r="A161" s="4"/>
      <c r="B161" s="3"/>
      <c r="C161" s="143"/>
      <c r="D161" s="19"/>
      <c r="E161" s="19"/>
      <c r="F161" s="19"/>
      <c r="G161" s="19"/>
      <c r="H161" s="144"/>
      <c r="I161" s="19"/>
      <c r="J161" s="19"/>
      <c r="K161" s="19"/>
      <c r="L161" s="19"/>
      <c r="M161" s="19"/>
      <c r="N161" s="19"/>
      <c r="O161" s="20"/>
      <c r="P161" s="20"/>
      <c r="Q161" s="153"/>
      <c r="R161" s="4"/>
    </row>
    <row r="162" ht="15.75" spans="1:18">
      <c r="A162" s="4"/>
      <c r="B162" s="3"/>
      <c r="C162" s="145"/>
      <c r="D162" s="146"/>
      <c r="E162" s="146"/>
      <c r="F162" s="146"/>
      <c r="G162" s="146"/>
      <c r="H162" s="147"/>
      <c r="I162" s="146"/>
      <c r="J162" s="146"/>
      <c r="K162" s="146"/>
      <c r="L162" s="146"/>
      <c r="M162" s="146"/>
      <c r="N162" s="146"/>
      <c r="O162" s="152"/>
      <c r="P162" s="152"/>
      <c r="Q162" s="154"/>
      <c r="R162" s="4"/>
    </row>
    <row r="163" spans="1:18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4"/>
    </row>
    <row r="164" spans="1:18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4"/>
    </row>
    <row r="165" spans="1:18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4"/>
    </row>
    <row r="176" spans="4:13">
      <c r="D176" s="148"/>
      <c r="E176" s="149"/>
      <c r="F176" s="149"/>
      <c r="G176" s="149"/>
      <c r="H176" s="149"/>
      <c r="I176" s="149"/>
      <c r="J176" s="149"/>
      <c r="K176" s="149"/>
      <c r="L176" s="149"/>
      <c r="M176" s="149"/>
    </row>
    <row r="177" spans="4:13">
      <c r="D177" s="148"/>
      <c r="E177" s="149"/>
      <c r="F177" s="149"/>
      <c r="G177" s="149"/>
      <c r="H177" s="149"/>
      <c r="I177" s="149"/>
      <c r="J177" s="149"/>
      <c r="K177" s="149"/>
      <c r="L177" s="149"/>
      <c r="M177" s="149"/>
    </row>
    <row r="178" spans="4:13">
      <c r="D178" s="148"/>
      <c r="E178" s="149"/>
      <c r="F178" s="149"/>
      <c r="G178" s="149"/>
      <c r="H178" s="149"/>
      <c r="I178" s="149"/>
      <c r="J178" s="149"/>
      <c r="K178" s="149"/>
      <c r="L178" s="149"/>
      <c r="M178" s="149"/>
    </row>
    <row r="179" spans="4:13">
      <c r="D179" s="148"/>
      <c r="E179" s="149"/>
      <c r="F179" s="149"/>
      <c r="G179" s="149"/>
      <c r="H179" s="149"/>
      <c r="I179" s="149"/>
      <c r="J179" s="149"/>
      <c r="K179" s="149"/>
      <c r="L179" s="149"/>
      <c r="M179" s="149"/>
    </row>
    <row r="180" spans="4:13">
      <c r="D180" s="148"/>
      <c r="E180" s="149"/>
      <c r="F180" s="149"/>
      <c r="G180" s="149"/>
      <c r="H180" s="149"/>
      <c r="I180" s="149"/>
      <c r="J180" s="149"/>
      <c r="K180" s="149"/>
      <c r="L180" s="149"/>
      <c r="M180" s="149"/>
    </row>
    <row r="181" spans="4:13">
      <c r="D181" s="148"/>
      <c r="E181" s="149"/>
      <c r="F181" s="149"/>
      <c r="G181" s="149"/>
      <c r="H181" s="149"/>
      <c r="I181" s="149"/>
      <c r="J181" s="149"/>
      <c r="K181" s="149"/>
      <c r="L181" s="149"/>
      <c r="M181" s="149"/>
    </row>
    <row r="182" spans="4:13">
      <c r="D182" s="148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4:4">
      <c r="D183" s="148"/>
    </row>
  </sheetData>
  <mergeCells count="8">
    <mergeCell ref="D32:P32"/>
    <mergeCell ref="D52:P52"/>
    <mergeCell ref="C94:D94"/>
    <mergeCell ref="C96:O96"/>
    <mergeCell ref="C138:D138"/>
    <mergeCell ref="C140:O140"/>
    <mergeCell ref="C143:H143"/>
    <mergeCell ref="I143:Q143"/>
  </mergeCells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ignoredErrors>
    <ignoredError sqref="G30:O30;G94:O94;G138:O138" formulaRang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R520"/>
  <sheetViews>
    <sheetView showGridLines="0" showRowColHeaders="0" zoomScale="75" zoomScaleNormal="75" zoomScaleSheetLayoutView="60" workbookViewId="0">
      <selection activeCell="D14" sqref="D14"/>
    </sheetView>
  </sheetViews>
  <sheetFormatPr defaultColWidth="0" defaultRowHeight="15"/>
  <cols>
    <col min="1" max="1" width="5.57142857142857" style="1" customWidth="1"/>
    <col min="2" max="2" width="9.14285714285714" customWidth="1"/>
    <col min="3" max="3" width="29.1428571428571" customWidth="1"/>
    <col min="4" max="4" width="15.4285714285714" customWidth="1"/>
    <col min="5" max="5" width="83.7142857142857" customWidth="1"/>
    <col min="6" max="6" width="16.1428571428571" customWidth="1"/>
    <col min="7" max="7" width="16.2857142857143" customWidth="1"/>
    <col min="8" max="9" width="14.1428571428571" customWidth="1"/>
    <col min="10" max="10" width="13.2857142857143" customWidth="1"/>
    <col min="11" max="11" width="14.5714285714286" customWidth="1"/>
    <col min="12" max="12" width="14.2857142857143" style="1"/>
    <col min="13" max="13" width="9.14285714285714" style="1" hidden="1" customWidth="1"/>
    <col min="14" max="17" width="19" style="1" hidden="1" customWidth="1"/>
    <col min="18" max="18" width="9.14285714285714" style="1" hidden="1" customWidth="1"/>
    <col min="19" max="22" width="19" style="1" hidden="1" customWidth="1"/>
    <col min="23" max="23" width="9.14285714285714" style="1" hidden="1" customWidth="1"/>
    <col min="24" max="43" width="19" style="1" hidden="1" customWidth="1"/>
    <col min="44" max="16384" width="9.14285714285714" style="1" hidden="1"/>
  </cols>
  <sheetData>
    <row r="1" customFormat="1" customHeight="1" spans="1:4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customFormat="1" customHeight="1" spans="1:4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customFormat="1" customHeight="1" spans="1:4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customFormat="1" customHeight="1" spans="1:4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R4" s="2"/>
      <c r="S4" s="2"/>
      <c r="T4" s="2"/>
      <c r="U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customFormat="1" customHeight="1" spans="1:4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R5" s="2"/>
      <c r="S5" s="2"/>
      <c r="T5" s="2"/>
      <c r="U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customFormat="1" customHeight="1" spans="12:12">
      <c r="L6" s="1"/>
    </row>
    <row r="7" customFormat="1" customHeight="1" spans="12:12">
      <c r="L7" s="1"/>
    </row>
    <row r="8" customFormat="1" customHeight="1"/>
    <row r="9" customFormat="1" customHeight="1"/>
    <row r="10" customFormat="1" customHeight="1"/>
    <row r="11" customFormat="1" customHeight="1" spans="1:1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customHeight="1" spans="1:1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90"/>
      <c r="N12" s="90"/>
      <c r="O12" s="90"/>
      <c r="P12" s="45"/>
      <c r="Q12" s="45"/>
      <c r="R12" s="45"/>
    </row>
    <row r="13" customHeight="1" spans="1:18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90"/>
      <c r="N13" s="90"/>
      <c r="O13" s="90"/>
      <c r="P13" s="45"/>
      <c r="Q13" s="45"/>
      <c r="R13" s="45"/>
    </row>
    <row r="14" customHeight="1" spans="1:18">
      <c r="A14" s="19"/>
      <c r="B14" s="19"/>
      <c r="C14" s="19"/>
      <c r="D14" s="100"/>
      <c r="E14" s="101"/>
      <c r="F14" s="19"/>
      <c r="G14" s="19"/>
      <c r="H14" s="19"/>
      <c r="I14" s="19"/>
      <c r="J14" s="19"/>
      <c r="K14" s="19"/>
      <c r="L14" s="19"/>
      <c r="M14" s="90"/>
      <c r="N14" s="90"/>
      <c r="O14" s="90"/>
      <c r="P14" s="45"/>
      <c r="Q14" s="45"/>
      <c r="R14" s="45"/>
    </row>
    <row r="15" customHeight="1" spans="1:12">
      <c r="A15" s="19"/>
      <c r="B15" s="19"/>
      <c r="C15" s="19"/>
      <c r="D15" s="54" t="s">
        <v>509</v>
      </c>
      <c r="E15" s="19"/>
      <c r="F15" s="19"/>
      <c r="G15" s="19"/>
      <c r="H15" s="19"/>
      <c r="I15" s="19"/>
      <c r="J15" s="19"/>
      <c r="K15" s="19"/>
      <c r="L15" s="19"/>
    </row>
    <row r="16" customHeight="1" spans="1:12">
      <c r="A16" s="19"/>
      <c r="B16" s="19"/>
      <c r="C16" s="19"/>
      <c r="D16" s="102" t="s">
        <v>56</v>
      </c>
      <c r="E16" s="102" t="s">
        <v>510</v>
      </c>
      <c r="F16" s="19"/>
      <c r="G16" s="19"/>
      <c r="H16" s="19"/>
      <c r="I16" s="19"/>
      <c r="J16" s="19"/>
      <c r="K16" s="19"/>
      <c r="L16" s="19"/>
    </row>
    <row r="17" customHeight="1" spans="1:12">
      <c r="A17" s="19"/>
      <c r="B17" s="19"/>
      <c r="C17" s="19"/>
      <c r="D17" s="103">
        <v>2018</v>
      </c>
      <c r="E17" s="104">
        <v>12</v>
      </c>
      <c r="F17" s="19"/>
      <c r="G17" s="19"/>
      <c r="H17" s="19"/>
      <c r="I17" s="19"/>
      <c r="J17" s="19"/>
      <c r="K17" s="19"/>
      <c r="L17" s="19"/>
    </row>
    <row r="18" customHeight="1" spans="1:12">
      <c r="A18" s="19"/>
      <c r="B18" s="19"/>
      <c r="C18" s="19"/>
      <c r="D18" s="105">
        <v>2019</v>
      </c>
      <c r="E18" s="106">
        <v>12</v>
      </c>
      <c r="F18" s="19"/>
      <c r="G18" s="19"/>
      <c r="H18" s="19"/>
      <c r="I18" s="19"/>
      <c r="J18" s="19"/>
      <c r="K18" s="19"/>
      <c r="L18" s="19"/>
    </row>
    <row r="19" customHeight="1" spans="1:12">
      <c r="A19" s="19"/>
      <c r="B19" s="19"/>
      <c r="C19" s="19"/>
      <c r="D19" s="19" t="s">
        <v>17</v>
      </c>
      <c r="E19" s="19"/>
      <c r="F19" s="19"/>
      <c r="G19" s="19"/>
      <c r="H19" s="19"/>
      <c r="I19" s="19"/>
      <c r="J19" s="19"/>
      <c r="K19" s="19"/>
      <c r="L19" s="19"/>
    </row>
    <row r="20" customHeight="1" spans="1:12">
      <c r="A20" s="19"/>
      <c r="B20" s="19"/>
      <c r="C20" s="19"/>
      <c r="D20" s="107"/>
      <c r="E20" s="19"/>
      <c r="F20" s="19"/>
      <c r="G20" s="19"/>
      <c r="H20" s="19"/>
      <c r="I20" s="19"/>
      <c r="J20" s="19"/>
      <c r="K20" s="19"/>
      <c r="L20" s="19"/>
    </row>
    <row r="21" customHeight="1" spans="1:12">
      <c r="A21" s="19"/>
      <c r="B21" s="19"/>
      <c r="C21" s="19"/>
      <c r="D21" s="107"/>
      <c r="E21" s="19"/>
      <c r="F21" s="19"/>
      <c r="G21" s="19"/>
      <c r="H21" s="19"/>
      <c r="I21" s="19"/>
      <c r="J21" s="19"/>
      <c r="K21" s="19"/>
      <c r="L21" s="19"/>
    </row>
    <row r="22" customHeight="1" spans="1:12">
      <c r="A22" s="19"/>
      <c r="B22" s="19"/>
      <c r="C22" s="19"/>
      <c r="D22" s="54" t="s">
        <v>511</v>
      </c>
      <c r="E22" s="19"/>
      <c r="F22" s="19"/>
      <c r="G22" s="19"/>
      <c r="H22" s="19"/>
      <c r="I22" s="19"/>
      <c r="J22" s="19"/>
      <c r="K22" s="19"/>
      <c r="L22" s="19"/>
    </row>
    <row r="23" spans="1:12">
      <c r="A23" s="19"/>
      <c r="B23" s="19"/>
      <c r="C23" s="19"/>
      <c r="D23" s="108" t="s">
        <v>56</v>
      </c>
      <c r="E23" s="108" t="s">
        <v>289</v>
      </c>
      <c r="F23" s="109" t="s">
        <v>290</v>
      </c>
      <c r="G23" s="19"/>
      <c r="H23" s="19"/>
      <c r="I23" s="19"/>
      <c r="J23" s="19"/>
      <c r="K23" s="19"/>
      <c r="L23" s="19"/>
    </row>
    <row r="24" customHeight="1" spans="1:12">
      <c r="A24" s="19"/>
      <c r="B24" s="19"/>
      <c r="C24" s="19"/>
      <c r="D24" s="110">
        <v>2018</v>
      </c>
      <c r="E24" s="19" t="s">
        <v>512</v>
      </c>
      <c r="F24" s="111">
        <v>1</v>
      </c>
      <c r="G24" s="19"/>
      <c r="H24" s="19"/>
      <c r="I24" s="19"/>
      <c r="J24" s="19"/>
      <c r="K24" s="19"/>
      <c r="L24" s="19"/>
    </row>
    <row r="25" customHeight="1" spans="1:12">
      <c r="A25" s="19"/>
      <c r="B25" s="19"/>
      <c r="C25" s="19"/>
      <c r="D25" s="110">
        <v>2018</v>
      </c>
      <c r="E25" s="19" t="s">
        <v>513</v>
      </c>
      <c r="F25" s="111">
        <v>1</v>
      </c>
      <c r="G25" s="19"/>
      <c r="H25" s="19"/>
      <c r="I25" s="19"/>
      <c r="J25" s="19"/>
      <c r="K25" s="19"/>
      <c r="L25" s="19"/>
    </row>
    <row r="26" customHeight="1" spans="1:12">
      <c r="A26" s="19"/>
      <c r="B26" s="19"/>
      <c r="C26" s="3"/>
      <c r="D26" s="110">
        <v>2018</v>
      </c>
      <c r="E26" s="19" t="s">
        <v>514</v>
      </c>
      <c r="F26" s="111">
        <v>1</v>
      </c>
      <c r="G26" s="19"/>
      <c r="H26" s="19"/>
      <c r="I26" s="19"/>
      <c r="J26" s="19"/>
      <c r="K26" s="19"/>
      <c r="L26" s="19"/>
    </row>
    <row r="27" customHeight="1" spans="1:12">
      <c r="A27" s="19"/>
      <c r="B27" s="19"/>
      <c r="C27" s="3"/>
      <c r="D27" s="110">
        <v>2018</v>
      </c>
      <c r="E27" s="19" t="s">
        <v>515</v>
      </c>
      <c r="F27" s="111">
        <v>1</v>
      </c>
      <c r="G27" s="19"/>
      <c r="H27" s="19"/>
      <c r="I27" s="19"/>
      <c r="J27" s="19"/>
      <c r="K27" s="19"/>
      <c r="L27" s="19"/>
    </row>
    <row r="28" customHeight="1" spans="1:12">
      <c r="A28" s="19"/>
      <c r="B28" s="19"/>
      <c r="C28" s="3"/>
      <c r="D28" s="110">
        <v>2018</v>
      </c>
      <c r="E28" s="19" t="s">
        <v>516</v>
      </c>
      <c r="F28" s="111">
        <v>1</v>
      </c>
      <c r="G28" s="19"/>
      <c r="H28" s="19"/>
      <c r="I28" s="19"/>
      <c r="J28" s="19"/>
      <c r="K28" s="19"/>
      <c r="L28" s="19"/>
    </row>
    <row r="29" customFormat="1" spans="1:44">
      <c r="A29" s="19"/>
      <c r="B29" s="19"/>
      <c r="C29" s="3"/>
      <c r="D29" s="110">
        <v>2018</v>
      </c>
      <c r="E29" s="19" t="s">
        <v>517</v>
      </c>
      <c r="F29" s="111">
        <v>2</v>
      </c>
      <c r="G29" s="19"/>
      <c r="H29" s="19"/>
      <c r="I29" s="19"/>
      <c r="J29" s="19"/>
      <c r="K29" s="19"/>
      <c r="L29" s="2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customFormat="1" spans="1:44">
      <c r="A30" s="19"/>
      <c r="B30" s="19"/>
      <c r="C30" s="3"/>
      <c r="D30" s="110">
        <v>2018</v>
      </c>
      <c r="E30" s="19" t="s">
        <v>518</v>
      </c>
      <c r="F30" s="111">
        <v>1</v>
      </c>
      <c r="G30" s="19"/>
      <c r="H30" s="19"/>
      <c r="I30" s="19"/>
      <c r="J30" s="19"/>
      <c r="K30" s="19"/>
      <c r="L30" s="2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customFormat="1" spans="1:44">
      <c r="A31" s="19"/>
      <c r="B31" s="19"/>
      <c r="C31" s="19"/>
      <c r="D31" s="110">
        <v>2018</v>
      </c>
      <c r="E31" s="19" t="s">
        <v>519</v>
      </c>
      <c r="F31" s="111">
        <v>1</v>
      </c>
      <c r="G31" s="19"/>
      <c r="H31" s="19"/>
      <c r="I31" s="19"/>
      <c r="J31" s="19"/>
      <c r="K31" s="19"/>
      <c r="L31" s="2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12">
      <c r="A32" s="19"/>
      <c r="B32" s="19"/>
      <c r="C32" s="19"/>
      <c r="D32" s="110">
        <v>2018</v>
      </c>
      <c r="E32" s="19" t="s">
        <v>520</v>
      </c>
      <c r="F32" s="111">
        <v>1</v>
      </c>
      <c r="G32" s="19"/>
      <c r="H32" s="19"/>
      <c r="I32" s="19"/>
      <c r="J32" s="19"/>
      <c r="K32" s="19"/>
      <c r="L32" s="20"/>
    </row>
    <row r="33" customFormat="1" spans="1:44">
      <c r="A33" s="3"/>
      <c r="B33" s="3"/>
      <c r="C33" s="3"/>
      <c r="D33" s="110">
        <v>2018</v>
      </c>
      <c r="E33" s="19" t="s">
        <v>521</v>
      </c>
      <c r="F33" s="111">
        <v>1</v>
      </c>
      <c r="G33" s="3"/>
      <c r="H33" s="3"/>
      <c r="I33" s="3"/>
      <c r="J33" s="3"/>
      <c r="K33" s="3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customFormat="1" spans="1:44">
      <c r="A34" s="3"/>
      <c r="B34" s="3"/>
      <c r="C34" s="3"/>
      <c r="D34" s="110">
        <v>2018</v>
      </c>
      <c r="E34" s="19" t="s">
        <v>522</v>
      </c>
      <c r="F34" s="111">
        <v>1</v>
      </c>
      <c r="G34" s="3"/>
      <c r="H34" s="3"/>
      <c r="I34" s="3"/>
      <c r="J34" s="3"/>
      <c r="K34" s="3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customFormat="1" spans="1:44">
      <c r="A35" s="3"/>
      <c r="B35" s="3"/>
      <c r="C35" s="3"/>
      <c r="D35" s="108" t="s">
        <v>445</v>
      </c>
      <c r="E35" s="108"/>
      <c r="F35" s="109">
        <f>SUM(F24:F34)</f>
        <v>12</v>
      </c>
      <c r="G35" s="3"/>
      <c r="H35" s="3"/>
      <c r="I35" s="3"/>
      <c r="J35" s="3"/>
      <c r="K35" s="3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customFormat="1" spans="1:44">
      <c r="A36" s="3"/>
      <c r="B36" s="3"/>
      <c r="C36" s="3"/>
      <c r="D36" s="110">
        <v>2019</v>
      </c>
      <c r="E36" s="19" t="s">
        <v>523</v>
      </c>
      <c r="F36" s="111">
        <v>1</v>
      </c>
      <c r="G36" s="3"/>
      <c r="H36" s="3"/>
      <c r="I36" s="3"/>
      <c r="J36" s="3"/>
      <c r="K36" s="3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customFormat="1" spans="1:44">
      <c r="A37" s="3"/>
      <c r="B37" s="3"/>
      <c r="C37" s="3"/>
      <c r="D37" s="110">
        <v>2019</v>
      </c>
      <c r="E37" s="19" t="s">
        <v>524</v>
      </c>
      <c r="F37" s="111">
        <v>1</v>
      </c>
      <c r="G37" s="3"/>
      <c r="H37" s="3"/>
      <c r="I37" s="3"/>
      <c r="J37" s="3"/>
      <c r="K37" s="3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customFormat="1" spans="1:44">
      <c r="A38" s="3"/>
      <c r="B38" s="3"/>
      <c r="C38" s="3"/>
      <c r="D38" s="110">
        <v>2019</v>
      </c>
      <c r="E38" s="19" t="s">
        <v>525</v>
      </c>
      <c r="F38" s="111">
        <v>1</v>
      </c>
      <c r="G38" s="3"/>
      <c r="H38" s="3"/>
      <c r="I38" s="3"/>
      <c r="J38" s="3"/>
      <c r="K38" s="3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customFormat="1" spans="1:44">
      <c r="A39" s="3"/>
      <c r="B39" s="3"/>
      <c r="C39" s="3"/>
      <c r="D39" s="110">
        <v>2019</v>
      </c>
      <c r="E39" s="19" t="s">
        <v>526</v>
      </c>
      <c r="F39" s="111">
        <v>1</v>
      </c>
      <c r="G39" s="3"/>
      <c r="H39" s="3"/>
      <c r="I39" s="3"/>
      <c r="J39" s="3"/>
      <c r="K39" s="3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customFormat="1" spans="1:44">
      <c r="A40" s="3"/>
      <c r="B40" s="3"/>
      <c r="C40" s="3"/>
      <c r="D40" s="110">
        <v>2019</v>
      </c>
      <c r="E40" s="19" t="s">
        <v>527</v>
      </c>
      <c r="F40" s="111">
        <v>1</v>
      </c>
      <c r="G40" s="3"/>
      <c r="H40" s="3"/>
      <c r="I40" s="3"/>
      <c r="J40" s="3"/>
      <c r="K40" s="3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customFormat="1" spans="1:44">
      <c r="A41" s="3"/>
      <c r="B41" s="3"/>
      <c r="C41" s="3"/>
      <c r="D41" s="110">
        <v>2019</v>
      </c>
      <c r="E41" s="19" t="s">
        <v>528</v>
      </c>
      <c r="F41" s="111">
        <v>1</v>
      </c>
      <c r="G41" s="3"/>
      <c r="H41" s="3"/>
      <c r="I41" s="3"/>
      <c r="J41" s="3"/>
      <c r="K41" s="3"/>
      <c r="L41" s="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customFormat="1" spans="1:44">
      <c r="A42" s="3"/>
      <c r="B42" s="3"/>
      <c r="C42" s="3"/>
      <c r="D42" s="110">
        <v>2019</v>
      </c>
      <c r="E42" s="19" t="s">
        <v>529</v>
      </c>
      <c r="F42" s="111">
        <v>1</v>
      </c>
      <c r="G42" s="3"/>
      <c r="H42" s="3"/>
      <c r="I42" s="3"/>
      <c r="J42" s="3"/>
      <c r="K42" s="3"/>
      <c r="L42" s="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customFormat="1" spans="1:44">
      <c r="A43" s="3"/>
      <c r="B43" s="3"/>
      <c r="C43" s="3"/>
      <c r="D43" s="110">
        <v>2019</v>
      </c>
      <c r="E43" s="19" t="s">
        <v>530</v>
      </c>
      <c r="F43" s="111">
        <v>1</v>
      </c>
      <c r="G43" s="3"/>
      <c r="H43" s="3"/>
      <c r="I43" s="3"/>
      <c r="J43" s="3"/>
      <c r="K43" s="3"/>
      <c r="L43" s="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customFormat="1" spans="1:44">
      <c r="A44" s="3"/>
      <c r="B44" s="3"/>
      <c r="C44" s="3"/>
      <c r="D44" s="110">
        <v>2019</v>
      </c>
      <c r="E44" s="19" t="s">
        <v>531</v>
      </c>
      <c r="F44" s="111">
        <v>1</v>
      </c>
      <c r="G44" s="3"/>
      <c r="H44" s="3"/>
      <c r="I44" s="3"/>
      <c r="J44" s="3"/>
      <c r="K44" s="3"/>
      <c r="L44" s="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customFormat="1" spans="1:44">
      <c r="A45" s="3"/>
      <c r="B45" s="3"/>
      <c r="C45" s="3"/>
      <c r="D45" s="110">
        <v>2019</v>
      </c>
      <c r="E45" s="19" t="s">
        <v>532</v>
      </c>
      <c r="F45" s="111">
        <v>1</v>
      </c>
      <c r="G45" s="3"/>
      <c r="H45" s="3"/>
      <c r="I45" s="3"/>
      <c r="J45" s="3"/>
      <c r="K45" s="3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customFormat="1" spans="1:44">
      <c r="A46" s="3"/>
      <c r="B46" s="3"/>
      <c r="C46" s="3"/>
      <c r="D46" s="110">
        <v>2019</v>
      </c>
      <c r="E46" s="19" t="s">
        <v>533</v>
      </c>
      <c r="F46" s="111">
        <v>1</v>
      </c>
      <c r="G46" s="3"/>
      <c r="H46" s="3"/>
      <c r="I46" s="3"/>
      <c r="J46" s="3"/>
      <c r="K46" s="3"/>
      <c r="L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customFormat="1" spans="1:44">
      <c r="A47" s="3"/>
      <c r="B47" s="3"/>
      <c r="C47" s="3"/>
      <c r="D47" s="110">
        <v>2019</v>
      </c>
      <c r="E47" s="19" t="s">
        <v>534</v>
      </c>
      <c r="F47" s="111">
        <v>1</v>
      </c>
      <c r="G47" s="3"/>
      <c r="H47" s="3"/>
      <c r="I47" s="3"/>
      <c r="J47" s="3"/>
      <c r="K47" s="3"/>
      <c r="L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customFormat="1" spans="1:44">
      <c r="A48" s="3"/>
      <c r="B48" s="3"/>
      <c r="C48" s="3"/>
      <c r="D48" s="108" t="s">
        <v>477</v>
      </c>
      <c r="E48" s="108"/>
      <c r="F48" s="109">
        <f>SUM(F36:F47)</f>
        <v>12</v>
      </c>
      <c r="G48" s="3"/>
      <c r="H48" s="3"/>
      <c r="I48" s="3"/>
      <c r="J48" s="3"/>
      <c r="K48" s="3"/>
      <c r="L48" s="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12">
      <c r="A49" s="3"/>
      <c r="B49" s="3"/>
      <c r="C49" s="3"/>
      <c r="D49" s="3" t="s">
        <v>17</v>
      </c>
      <c r="E49" s="112"/>
      <c r="F49" s="3"/>
      <c r="G49" s="3"/>
      <c r="H49" s="3"/>
      <c r="I49" s="3"/>
      <c r="J49" s="3"/>
      <c r="K49" s="3"/>
      <c r="L49" s="4"/>
    </row>
    <row r="50" spans="1:12">
      <c r="A50" s="3"/>
      <c r="B50" s="3"/>
      <c r="C50" s="3"/>
      <c r="D50" s="113" t="s">
        <v>535</v>
      </c>
      <c r="E50" s="112"/>
      <c r="F50" s="3"/>
      <c r="G50" s="3"/>
      <c r="H50" s="3"/>
      <c r="I50" s="3"/>
      <c r="J50" s="3"/>
      <c r="K50" s="3"/>
      <c r="L50" s="4"/>
    </row>
    <row r="51" spans="1:5">
      <c r="A51"/>
      <c r="D51" s="114"/>
      <c r="E51" s="115"/>
    </row>
    <row r="52" spans="1:5">
      <c r="A52"/>
      <c r="D52" s="114"/>
      <c r="E52" s="115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</sheetData>
  <autoFilter ref="D23:F50">
    <extLst/>
  </autoFilter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S54"/>
  <sheetViews>
    <sheetView showGridLines="0" showRowColHeaders="0" zoomScale="75" zoomScaleNormal="75" zoomScaleSheetLayoutView="60" workbookViewId="0">
      <selection activeCell="C14" sqref="C14"/>
    </sheetView>
  </sheetViews>
  <sheetFormatPr defaultColWidth="0" defaultRowHeight="15"/>
  <cols>
    <col min="1" max="1" width="9.57142857142857" style="1" customWidth="1"/>
    <col min="2" max="2" width="9.14285714285714" customWidth="1"/>
    <col min="3" max="3" width="19.5714285714286" customWidth="1"/>
    <col min="4" max="14" width="16" customWidth="1"/>
    <col min="15" max="15" width="16.2857142857143" customWidth="1"/>
    <col min="16" max="16" width="13.2857142857143" customWidth="1"/>
    <col min="17" max="17" width="14.2857142857143" style="1"/>
    <col min="18" max="18" width="9.14285714285714" style="1" hidden="1" customWidth="1"/>
    <col min="19" max="22" width="19" style="1" hidden="1" customWidth="1"/>
    <col min="23" max="23" width="9.14285714285714" style="1" hidden="1" customWidth="1"/>
    <col min="24" max="27" width="19" style="1" hidden="1" customWidth="1"/>
    <col min="28" max="28" width="9.14285714285714" style="1" hidden="1" customWidth="1"/>
    <col min="29" max="42" width="19" style="1" hidden="1" customWidth="1"/>
    <col min="43" max="44" width="19" style="1" hidden="1"/>
    <col min="45" max="16384" width="9.14285714285714" style="1" hidden="1"/>
  </cols>
  <sheetData>
    <row r="1" customFormat="1" customHeight="1" spans="1: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customFormat="1" customHeight="1" spans="1: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customFormat="1" customHeight="1" spans="1: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customFormat="1" customHeight="1" spans="1:4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V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customFormat="1" customHeight="1" spans="1:4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V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customFormat="1" customHeight="1"/>
    <row r="7" customFormat="1" customHeight="1" spans="12:12">
      <c r="L7" s="1"/>
    </row>
    <row r="8" customFormat="1" customHeight="1"/>
    <row r="9" customFormat="1" customHeight="1"/>
    <row r="10" customFormat="1" customHeight="1"/>
    <row r="11" customFormat="1" customHeight="1" spans="1:17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customHeight="1" spans="1:17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customHeight="1" spans="1:17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customHeight="1" spans="1:17">
      <c r="A14" s="4"/>
      <c r="B14" s="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"/>
    </row>
    <row r="15" spans="1:17">
      <c r="A15" s="4"/>
      <c r="B15" s="3"/>
      <c r="C15" s="85" t="s">
        <v>536</v>
      </c>
      <c r="D15" s="86"/>
      <c r="E15" s="86"/>
      <c r="F15" s="19"/>
      <c r="G15" s="20"/>
      <c r="H15" s="20"/>
      <c r="I15" s="19"/>
      <c r="J15" s="19"/>
      <c r="K15" s="19"/>
      <c r="L15" s="19"/>
      <c r="M15" s="19"/>
      <c r="N15" s="19"/>
      <c r="O15" s="19"/>
      <c r="P15" s="19"/>
      <c r="Q15" s="3"/>
    </row>
    <row r="16" customHeight="1" spans="1:17">
      <c r="A16" s="4"/>
      <c r="B16" s="3"/>
      <c r="C16" s="25" t="s">
        <v>215</v>
      </c>
      <c r="D16" s="24">
        <v>2006</v>
      </c>
      <c r="E16" s="24">
        <v>2007</v>
      </c>
      <c r="F16" s="24">
        <v>2008</v>
      </c>
      <c r="G16" s="24">
        <v>2009</v>
      </c>
      <c r="H16" s="24">
        <v>2010</v>
      </c>
      <c r="I16" s="24">
        <v>2011</v>
      </c>
      <c r="J16" s="24">
        <v>2012</v>
      </c>
      <c r="K16" s="51">
        <v>2013</v>
      </c>
      <c r="L16" s="24">
        <v>2014</v>
      </c>
      <c r="M16" s="24" t="s">
        <v>537</v>
      </c>
      <c r="N16" s="52">
        <v>2017</v>
      </c>
      <c r="O16" s="52" t="s">
        <v>16</v>
      </c>
      <c r="P16" s="19"/>
      <c r="Q16" s="3"/>
    </row>
    <row r="17" customHeight="1" spans="1:17">
      <c r="A17" s="4"/>
      <c r="B17" s="4"/>
      <c r="C17" s="30" t="s">
        <v>124</v>
      </c>
      <c r="D17" s="31" t="s">
        <v>4</v>
      </c>
      <c r="E17" s="31" t="s">
        <v>4</v>
      </c>
      <c r="F17" s="31">
        <v>1</v>
      </c>
      <c r="G17" s="31">
        <v>2</v>
      </c>
      <c r="H17" s="31" t="s">
        <v>4</v>
      </c>
      <c r="I17" s="31" t="s">
        <v>4</v>
      </c>
      <c r="J17" s="31" t="s">
        <v>4</v>
      </c>
      <c r="K17" s="92" t="s">
        <v>4</v>
      </c>
      <c r="L17" s="31" t="s">
        <v>4</v>
      </c>
      <c r="M17" s="31" t="s">
        <v>4</v>
      </c>
      <c r="N17" s="93" t="s">
        <v>4</v>
      </c>
      <c r="O17" s="93">
        <f>SUM(D17:M17)</f>
        <v>3</v>
      </c>
      <c r="P17" s="19"/>
      <c r="Q17" s="3"/>
    </row>
    <row r="18" customHeight="1" spans="1:17">
      <c r="A18" s="4"/>
      <c r="B18" s="3"/>
      <c r="C18" s="32" t="s">
        <v>125</v>
      </c>
      <c r="D18" s="33" t="s">
        <v>4</v>
      </c>
      <c r="E18" s="33" t="s">
        <v>4</v>
      </c>
      <c r="F18" s="33" t="s">
        <v>4</v>
      </c>
      <c r="G18" s="33" t="s">
        <v>4</v>
      </c>
      <c r="H18" s="33" t="s">
        <v>4</v>
      </c>
      <c r="I18" s="33" t="s">
        <v>4</v>
      </c>
      <c r="J18" s="33">
        <v>1</v>
      </c>
      <c r="K18" s="94" t="s">
        <v>4</v>
      </c>
      <c r="L18" s="33" t="s">
        <v>4</v>
      </c>
      <c r="M18" s="33" t="s">
        <v>4</v>
      </c>
      <c r="N18" s="95" t="s">
        <v>4</v>
      </c>
      <c r="O18" s="95">
        <f t="shared" ref="O18:O28" si="0">SUM(D18:M18)</f>
        <v>1</v>
      </c>
      <c r="P18" s="19"/>
      <c r="Q18" s="3"/>
    </row>
    <row r="19" customHeight="1" spans="1:17">
      <c r="A19" s="4"/>
      <c r="B19" s="3"/>
      <c r="C19" s="32" t="s">
        <v>126</v>
      </c>
      <c r="D19" s="33" t="s">
        <v>4</v>
      </c>
      <c r="E19" s="33" t="s">
        <v>4</v>
      </c>
      <c r="F19" s="33" t="s">
        <v>4</v>
      </c>
      <c r="G19" s="33" t="s">
        <v>4</v>
      </c>
      <c r="H19" s="33" t="s">
        <v>4</v>
      </c>
      <c r="I19" s="33" t="s">
        <v>4</v>
      </c>
      <c r="J19" s="96">
        <v>1</v>
      </c>
      <c r="K19" s="94" t="s">
        <v>4</v>
      </c>
      <c r="L19" s="33" t="s">
        <v>4</v>
      </c>
      <c r="M19" s="33" t="s">
        <v>4</v>
      </c>
      <c r="N19" s="95" t="s">
        <v>4</v>
      </c>
      <c r="O19" s="95">
        <f t="shared" si="0"/>
        <v>1</v>
      </c>
      <c r="P19" s="19"/>
      <c r="Q19" s="3"/>
    </row>
    <row r="20" customHeight="1" spans="1:17">
      <c r="A20" s="4"/>
      <c r="B20" s="3"/>
      <c r="C20" s="32" t="s">
        <v>130</v>
      </c>
      <c r="D20" s="33" t="s">
        <v>4</v>
      </c>
      <c r="E20" s="33" t="s">
        <v>4</v>
      </c>
      <c r="F20" s="33" t="s">
        <v>4</v>
      </c>
      <c r="G20" s="33" t="s">
        <v>4</v>
      </c>
      <c r="H20" s="33" t="s">
        <v>4</v>
      </c>
      <c r="I20" s="33" t="s">
        <v>4</v>
      </c>
      <c r="J20" s="96" t="s">
        <v>4</v>
      </c>
      <c r="K20" s="94" t="s">
        <v>4</v>
      </c>
      <c r="L20" s="33">
        <v>1</v>
      </c>
      <c r="M20" s="33" t="s">
        <v>4</v>
      </c>
      <c r="N20" s="95" t="s">
        <v>4</v>
      </c>
      <c r="O20" s="95">
        <f t="shared" si="0"/>
        <v>1</v>
      </c>
      <c r="P20" s="19"/>
      <c r="Q20" s="3"/>
    </row>
    <row r="21" customHeight="1" spans="1:17">
      <c r="A21" s="4"/>
      <c r="B21" s="3"/>
      <c r="C21" s="32" t="s">
        <v>127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96">
        <v>1</v>
      </c>
      <c r="K21" s="94">
        <v>1</v>
      </c>
      <c r="L21" s="33" t="s">
        <v>4</v>
      </c>
      <c r="M21" s="33" t="s">
        <v>4</v>
      </c>
      <c r="N21" s="95" t="s">
        <v>4</v>
      </c>
      <c r="O21" s="95">
        <f t="shared" si="0"/>
        <v>2</v>
      </c>
      <c r="P21" s="19"/>
      <c r="Q21" s="3"/>
    </row>
    <row r="22" customHeight="1" spans="1:17">
      <c r="A22" s="4"/>
      <c r="B22" s="3"/>
      <c r="C22" s="32" t="s">
        <v>128</v>
      </c>
      <c r="D22" s="33" t="s">
        <v>4</v>
      </c>
      <c r="E22" s="33">
        <v>1</v>
      </c>
      <c r="F22" s="33" t="s">
        <v>4</v>
      </c>
      <c r="G22" s="33" t="s">
        <v>4</v>
      </c>
      <c r="H22" s="33" t="s">
        <v>4</v>
      </c>
      <c r="I22" s="33" t="s">
        <v>4</v>
      </c>
      <c r="J22" s="96" t="s">
        <v>4</v>
      </c>
      <c r="K22" s="94" t="s">
        <v>4</v>
      </c>
      <c r="L22" s="33" t="s">
        <v>4</v>
      </c>
      <c r="M22" s="33" t="s">
        <v>4</v>
      </c>
      <c r="N22" s="95" t="s">
        <v>4</v>
      </c>
      <c r="O22" s="95">
        <f t="shared" si="0"/>
        <v>1</v>
      </c>
      <c r="P22" s="19"/>
      <c r="Q22" s="3"/>
    </row>
    <row r="23" customHeight="1" spans="1:17">
      <c r="A23" s="4"/>
      <c r="B23" s="3"/>
      <c r="C23" s="32" t="s">
        <v>129</v>
      </c>
      <c r="D23" s="33" t="s">
        <v>4</v>
      </c>
      <c r="E23" s="33" t="s">
        <v>4</v>
      </c>
      <c r="F23" s="33" t="s">
        <v>4</v>
      </c>
      <c r="G23" s="33" t="s">
        <v>4</v>
      </c>
      <c r="H23" s="33">
        <v>2</v>
      </c>
      <c r="I23" s="33" t="s">
        <v>4</v>
      </c>
      <c r="J23" s="96">
        <v>1</v>
      </c>
      <c r="K23" s="94">
        <v>2</v>
      </c>
      <c r="L23" s="33" t="s">
        <v>4</v>
      </c>
      <c r="M23" s="33" t="s">
        <v>4</v>
      </c>
      <c r="N23" s="95" t="s">
        <v>4</v>
      </c>
      <c r="O23" s="95">
        <f t="shared" si="0"/>
        <v>5</v>
      </c>
      <c r="P23" s="19"/>
      <c r="Q23" s="3"/>
    </row>
    <row r="24" customHeight="1" spans="1:17">
      <c r="A24" s="4"/>
      <c r="B24" s="3"/>
      <c r="C24" s="32" t="s">
        <v>131</v>
      </c>
      <c r="D24" s="33" t="s">
        <v>4</v>
      </c>
      <c r="E24" s="33" t="s">
        <v>4</v>
      </c>
      <c r="F24" s="33">
        <v>1</v>
      </c>
      <c r="G24" s="33" t="s">
        <v>4</v>
      </c>
      <c r="H24" s="33">
        <v>3</v>
      </c>
      <c r="I24" s="33" t="s">
        <v>4</v>
      </c>
      <c r="J24" s="96">
        <v>2</v>
      </c>
      <c r="K24" s="94">
        <v>3</v>
      </c>
      <c r="L24" s="33" t="s">
        <v>4</v>
      </c>
      <c r="M24" s="33">
        <v>1</v>
      </c>
      <c r="N24" s="95" t="s">
        <v>4</v>
      </c>
      <c r="O24" s="95">
        <f t="shared" si="0"/>
        <v>10</v>
      </c>
      <c r="P24" s="19"/>
      <c r="Q24" s="3"/>
    </row>
    <row r="25" customHeight="1" spans="1:17">
      <c r="A25" s="4"/>
      <c r="B25" s="3"/>
      <c r="C25" s="32" t="s">
        <v>132</v>
      </c>
      <c r="D25" s="33">
        <v>1</v>
      </c>
      <c r="E25" s="33" t="s">
        <v>4</v>
      </c>
      <c r="F25" s="33" t="s">
        <v>4</v>
      </c>
      <c r="G25" s="33">
        <v>3</v>
      </c>
      <c r="H25" s="33">
        <v>1</v>
      </c>
      <c r="I25" s="33">
        <v>4</v>
      </c>
      <c r="J25" s="97">
        <v>5</v>
      </c>
      <c r="K25" s="94">
        <v>3</v>
      </c>
      <c r="L25" s="33" t="s">
        <v>4</v>
      </c>
      <c r="M25" s="33">
        <v>1</v>
      </c>
      <c r="N25" s="95" t="s">
        <v>4</v>
      </c>
      <c r="O25" s="95">
        <f t="shared" si="0"/>
        <v>18</v>
      </c>
      <c r="P25" s="19"/>
      <c r="Q25" s="3"/>
    </row>
    <row r="26" customHeight="1" spans="1:17">
      <c r="A26" s="4"/>
      <c r="B26" s="3"/>
      <c r="C26" s="32" t="s">
        <v>133</v>
      </c>
      <c r="D26" s="33" t="s">
        <v>4</v>
      </c>
      <c r="E26" s="33" t="s">
        <v>4</v>
      </c>
      <c r="F26" s="33" t="s">
        <v>4</v>
      </c>
      <c r="G26" s="33" t="s">
        <v>4</v>
      </c>
      <c r="H26" s="33">
        <v>2</v>
      </c>
      <c r="I26" s="33" t="s">
        <v>4</v>
      </c>
      <c r="J26" s="97" t="s">
        <v>4</v>
      </c>
      <c r="K26" s="94">
        <v>1</v>
      </c>
      <c r="L26" s="33">
        <v>1</v>
      </c>
      <c r="M26" s="33" t="s">
        <v>4</v>
      </c>
      <c r="N26" s="95" t="s">
        <v>4</v>
      </c>
      <c r="O26" s="95">
        <f t="shared" si="0"/>
        <v>4</v>
      </c>
      <c r="P26" s="19"/>
      <c r="Q26" s="3"/>
    </row>
    <row r="27" customHeight="1" spans="1:17">
      <c r="A27" s="4"/>
      <c r="B27" s="3"/>
      <c r="C27" s="32" t="s">
        <v>134</v>
      </c>
      <c r="D27" s="33" t="s">
        <v>4</v>
      </c>
      <c r="E27" s="33" t="s">
        <v>4</v>
      </c>
      <c r="F27" s="33" t="s">
        <v>4</v>
      </c>
      <c r="G27" s="33" t="s">
        <v>4</v>
      </c>
      <c r="H27" s="33">
        <v>2</v>
      </c>
      <c r="I27" s="33">
        <v>1</v>
      </c>
      <c r="J27" s="97" t="s">
        <v>4</v>
      </c>
      <c r="K27" s="94">
        <v>2</v>
      </c>
      <c r="L27" s="33">
        <v>1</v>
      </c>
      <c r="M27" s="33" t="s">
        <v>4</v>
      </c>
      <c r="N27" s="95" t="s">
        <v>4</v>
      </c>
      <c r="O27" s="95">
        <f t="shared" si="0"/>
        <v>6</v>
      </c>
      <c r="P27" s="19"/>
      <c r="Q27" s="3"/>
    </row>
    <row r="28" customHeight="1" spans="1:17">
      <c r="A28" s="4"/>
      <c r="B28" s="3"/>
      <c r="C28" s="32" t="s">
        <v>123</v>
      </c>
      <c r="D28" s="33" t="s">
        <v>4</v>
      </c>
      <c r="E28" s="33" t="s">
        <v>4</v>
      </c>
      <c r="F28" s="33" t="s">
        <v>4</v>
      </c>
      <c r="G28" s="33" t="s">
        <v>4</v>
      </c>
      <c r="H28" s="33" t="s">
        <v>4</v>
      </c>
      <c r="I28" s="33" t="s">
        <v>4</v>
      </c>
      <c r="J28" s="97" t="s">
        <v>4</v>
      </c>
      <c r="K28" s="94" t="s">
        <v>4</v>
      </c>
      <c r="L28" s="33" t="s">
        <v>4</v>
      </c>
      <c r="M28" s="33" t="s">
        <v>4</v>
      </c>
      <c r="N28" s="95" t="s">
        <v>4</v>
      </c>
      <c r="O28" s="95">
        <f t="shared" si="0"/>
        <v>0</v>
      </c>
      <c r="P28" s="19"/>
      <c r="Q28" s="3"/>
    </row>
    <row r="29" customHeight="1" spans="1:17">
      <c r="A29" s="4"/>
      <c r="B29" s="3"/>
      <c r="C29" s="25" t="s">
        <v>16</v>
      </c>
      <c r="D29" s="24">
        <f>SUM(D17:D28)</f>
        <v>1</v>
      </c>
      <c r="E29" s="24">
        <f>SUM(E17:E28)</f>
        <v>1</v>
      </c>
      <c r="F29" s="24">
        <f>SUM(F17:F28)</f>
        <v>2</v>
      </c>
      <c r="G29" s="24">
        <f t="shared" ref="G29:L29" si="1">SUM(G17:G28)</f>
        <v>5</v>
      </c>
      <c r="H29" s="24">
        <f t="shared" si="1"/>
        <v>10</v>
      </c>
      <c r="I29" s="24">
        <f t="shared" si="1"/>
        <v>5</v>
      </c>
      <c r="J29" s="24">
        <f t="shared" si="1"/>
        <v>11</v>
      </c>
      <c r="K29" s="51">
        <f t="shared" si="1"/>
        <v>12</v>
      </c>
      <c r="L29" s="24">
        <f t="shared" si="1"/>
        <v>3</v>
      </c>
      <c r="M29" s="24">
        <v>2</v>
      </c>
      <c r="N29" s="52" t="s">
        <v>4</v>
      </c>
      <c r="O29" s="52">
        <f>SUM(D29:N29)</f>
        <v>52</v>
      </c>
      <c r="P29" s="19"/>
      <c r="Q29" s="3"/>
    </row>
    <row r="30" customHeight="1" spans="1:17">
      <c r="A30" s="4"/>
      <c r="B30" s="3"/>
      <c r="C30" s="19" t="s">
        <v>17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19"/>
      <c r="Q30" s="3"/>
    </row>
    <row r="31" customHeight="1" spans="1:17">
      <c r="A31" s="4"/>
      <c r="B31" s="3"/>
      <c r="C31" s="19" t="s">
        <v>538</v>
      </c>
      <c r="D31" s="20"/>
      <c r="E31" s="20"/>
      <c r="F31" s="19"/>
      <c r="G31" s="19"/>
      <c r="H31" s="20"/>
      <c r="I31" s="19"/>
      <c r="J31" s="19"/>
      <c r="K31" s="19"/>
      <c r="L31" s="19"/>
      <c r="M31" s="19"/>
      <c r="N31" s="19"/>
      <c r="O31" s="20"/>
      <c r="P31" s="19"/>
      <c r="Q31" s="3"/>
    </row>
    <row r="32" customHeight="1" spans="1:17">
      <c r="A32" s="4"/>
      <c r="B32" s="3"/>
      <c r="C32" s="19"/>
      <c r="D32" s="19"/>
      <c r="E32" s="20"/>
      <c r="F32" s="20"/>
      <c r="G32" s="19"/>
      <c r="H32" s="19"/>
      <c r="I32" s="20"/>
      <c r="J32" s="19"/>
      <c r="K32" s="19"/>
      <c r="L32" s="19"/>
      <c r="M32" s="19"/>
      <c r="N32" s="19"/>
      <c r="O32" s="19"/>
      <c r="P32" s="19"/>
      <c r="Q32" s="3"/>
    </row>
    <row r="33" customHeight="1" spans="1:17">
      <c r="A33" s="4"/>
      <c r="B33" s="3"/>
      <c r="C33" s="19"/>
      <c r="D33" s="19"/>
      <c r="E33" s="20"/>
      <c r="F33" s="20"/>
      <c r="G33" s="19"/>
      <c r="H33" s="19"/>
      <c r="I33" s="20"/>
      <c r="J33" s="19"/>
      <c r="K33" s="19"/>
      <c r="L33" s="19"/>
      <c r="M33" s="19"/>
      <c r="N33" s="19"/>
      <c r="O33" s="19"/>
      <c r="P33" s="19"/>
      <c r="Q33" s="3"/>
    </row>
    <row r="34" customHeight="1" spans="1:17">
      <c r="A34" s="4"/>
      <c r="B34" s="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"/>
    </row>
    <row r="35" customHeight="1" spans="1:17">
      <c r="A35" s="4"/>
      <c r="B35" s="3"/>
      <c r="C35" s="85" t="s">
        <v>539</v>
      </c>
      <c r="D35" s="86"/>
      <c r="E35" s="86"/>
      <c r="F35" s="19"/>
      <c r="G35" s="20"/>
      <c r="H35" s="20"/>
      <c r="I35" s="19"/>
      <c r="J35" s="19"/>
      <c r="K35" s="19"/>
      <c r="L35" s="19"/>
      <c r="M35" s="19"/>
      <c r="N35" s="19"/>
      <c r="O35" s="19"/>
      <c r="P35" s="19"/>
      <c r="Q35" s="3"/>
    </row>
    <row r="36" customHeight="1" spans="1:17">
      <c r="A36" s="4"/>
      <c r="B36" s="3"/>
      <c r="C36" s="25" t="s">
        <v>215</v>
      </c>
      <c r="D36" s="24">
        <v>2006</v>
      </c>
      <c r="E36" s="24">
        <v>2007</v>
      </c>
      <c r="F36" s="24">
        <v>2008</v>
      </c>
      <c r="G36" s="24">
        <v>2009</v>
      </c>
      <c r="H36" s="24">
        <v>2010</v>
      </c>
      <c r="I36" s="24">
        <v>2011</v>
      </c>
      <c r="J36" s="24">
        <v>2012</v>
      </c>
      <c r="K36" s="24">
        <v>2013</v>
      </c>
      <c r="L36" s="24">
        <v>2014</v>
      </c>
      <c r="M36" s="24" t="s">
        <v>537</v>
      </c>
      <c r="N36" s="24">
        <v>2017</v>
      </c>
      <c r="O36" s="24" t="s">
        <v>16</v>
      </c>
      <c r="P36" s="19"/>
      <c r="Q36" s="3"/>
    </row>
    <row r="37" customHeight="1" spans="1:17">
      <c r="A37" s="4"/>
      <c r="B37" s="3"/>
      <c r="C37" s="30" t="s">
        <v>124</v>
      </c>
      <c r="D37" s="87" t="s">
        <v>4</v>
      </c>
      <c r="E37" s="87" t="s">
        <v>4</v>
      </c>
      <c r="F37" s="87">
        <v>88995.69</v>
      </c>
      <c r="G37" s="87">
        <v>52000</v>
      </c>
      <c r="H37" s="87" t="s">
        <v>4</v>
      </c>
      <c r="I37" s="87" t="s">
        <v>4</v>
      </c>
      <c r="J37" s="87" t="s">
        <v>4</v>
      </c>
      <c r="K37" s="87" t="s">
        <v>4</v>
      </c>
      <c r="L37" s="87">
        <v>0</v>
      </c>
      <c r="M37" s="87">
        <v>0</v>
      </c>
      <c r="N37" s="87" t="s">
        <v>4</v>
      </c>
      <c r="O37" s="87">
        <f>SUM(D37:M37)</f>
        <v>140995.69</v>
      </c>
      <c r="P37" s="19"/>
      <c r="Q37" s="3"/>
    </row>
    <row r="38" customHeight="1" spans="1:17">
      <c r="A38" s="4"/>
      <c r="B38" s="3"/>
      <c r="C38" s="32" t="s">
        <v>125</v>
      </c>
      <c r="D38" s="88" t="s">
        <v>4</v>
      </c>
      <c r="E38" s="88" t="s">
        <v>4</v>
      </c>
      <c r="F38" s="88" t="s">
        <v>4</v>
      </c>
      <c r="G38" s="88" t="s">
        <v>4</v>
      </c>
      <c r="H38" s="88" t="s">
        <v>4</v>
      </c>
      <c r="I38" s="88" t="s">
        <v>4</v>
      </c>
      <c r="J38" s="88">
        <v>36909.6</v>
      </c>
      <c r="K38" s="88" t="s">
        <v>4</v>
      </c>
      <c r="L38" s="88">
        <v>0</v>
      </c>
      <c r="M38" s="88">
        <v>0</v>
      </c>
      <c r="N38" s="88" t="s">
        <v>4</v>
      </c>
      <c r="O38" s="88">
        <f t="shared" ref="O38:O49" si="2">SUM(D38:M38)</f>
        <v>36909.6</v>
      </c>
      <c r="P38" s="19"/>
      <c r="Q38" s="3"/>
    </row>
    <row r="39" customHeight="1" spans="1:17">
      <c r="A39" s="4"/>
      <c r="B39" s="3"/>
      <c r="C39" s="32" t="s">
        <v>126</v>
      </c>
      <c r="D39" s="88" t="s">
        <v>4</v>
      </c>
      <c r="E39" s="88" t="s">
        <v>4</v>
      </c>
      <c r="F39" s="88" t="s">
        <v>4</v>
      </c>
      <c r="G39" s="88" t="s">
        <v>4</v>
      </c>
      <c r="H39" s="88" t="s">
        <v>4</v>
      </c>
      <c r="I39" s="88" t="s">
        <v>4</v>
      </c>
      <c r="J39" s="98">
        <v>47741.4</v>
      </c>
      <c r="K39" s="88" t="s">
        <v>4</v>
      </c>
      <c r="L39" s="88">
        <v>0</v>
      </c>
      <c r="M39" s="88">
        <v>0</v>
      </c>
      <c r="N39" s="88" t="s">
        <v>4</v>
      </c>
      <c r="O39" s="88">
        <f t="shared" si="2"/>
        <v>47741.4</v>
      </c>
      <c r="P39" s="19"/>
      <c r="Q39" s="3"/>
    </row>
    <row r="40" customHeight="1" spans="1:17">
      <c r="A40" s="4"/>
      <c r="B40" s="3"/>
      <c r="C40" s="32" t="s">
        <v>130</v>
      </c>
      <c r="D40" s="88" t="s">
        <v>4</v>
      </c>
      <c r="E40" s="88" t="s">
        <v>4</v>
      </c>
      <c r="F40" s="88" t="s">
        <v>4</v>
      </c>
      <c r="G40" s="88" t="s">
        <v>4</v>
      </c>
      <c r="H40" s="88" t="s">
        <v>4</v>
      </c>
      <c r="I40" s="88" t="s">
        <v>4</v>
      </c>
      <c r="J40" s="98" t="s">
        <v>4</v>
      </c>
      <c r="K40" s="88" t="s">
        <v>4</v>
      </c>
      <c r="L40" s="88">
        <v>268062</v>
      </c>
      <c r="M40" s="88">
        <v>0</v>
      </c>
      <c r="N40" s="88" t="s">
        <v>4</v>
      </c>
      <c r="O40" s="88">
        <f t="shared" si="2"/>
        <v>268062</v>
      </c>
      <c r="P40" s="19"/>
      <c r="Q40" s="3"/>
    </row>
    <row r="41" customHeight="1" spans="1:17">
      <c r="A41" s="4"/>
      <c r="B41" s="3"/>
      <c r="C41" s="32" t="s">
        <v>127</v>
      </c>
      <c r="D41" s="88" t="s">
        <v>4</v>
      </c>
      <c r="E41" s="88" t="s">
        <v>4</v>
      </c>
      <c r="F41" s="88" t="s">
        <v>4</v>
      </c>
      <c r="G41" s="88" t="s">
        <v>4</v>
      </c>
      <c r="H41" s="88" t="s">
        <v>4</v>
      </c>
      <c r="I41" s="88" t="s">
        <v>4</v>
      </c>
      <c r="J41" s="98">
        <v>149951.76</v>
      </c>
      <c r="K41" s="88">
        <v>148560</v>
      </c>
      <c r="L41" s="88">
        <v>0</v>
      </c>
      <c r="M41" s="88">
        <v>0</v>
      </c>
      <c r="N41" s="88" t="s">
        <v>4</v>
      </c>
      <c r="O41" s="88">
        <f t="shared" si="2"/>
        <v>298511.76</v>
      </c>
      <c r="P41" s="19"/>
      <c r="Q41" s="3"/>
    </row>
    <row r="42" customHeight="1" spans="1:17">
      <c r="A42" s="4"/>
      <c r="B42" s="3"/>
      <c r="C42" s="32" t="s">
        <v>128</v>
      </c>
      <c r="D42" s="88" t="s">
        <v>4</v>
      </c>
      <c r="E42" s="88">
        <v>29959.17</v>
      </c>
      <c r="F42" s="88" t="s">
        <v>4</v>
      </c>
      <c r="G42" s="88" t="s">
        <v>4</v>
      </c>
      <c r="H42" s="88" t="s">
        <v>4</v>
      </c>
      <c r="I42" s="88" t="s">
        <v>4</v>
      </c>
      <c r="J42" s="98" t="s">
        <v>4</v>
      </c>
      <c r="K42" s="88" t="s">
        <v>4</v>
      </c>
      <c r="L42" s="88">
        <v>0</v>
      </c>
      <c r="M42" s="88">
        <v>0</v>
      </c>
      <c r="N42" s="88" t="s">
        <v>4</v>
      </c>
      <c r="O42" s="88">
        <f t="shared" si="2"/>
        <v>29959.17</v>
      </c>
      <c r="P42" s="19"/>
      <c r="Q42" s="3"/>
    </row>
    <row r="43" customHeight="1" spans="1:17">
      <c r="A43" s="4"/>
      <c r="B43" s="3"/>
      <c r="C43" s="32" t="s">
        <v>129</v>
      </c>
      <c r="D43" s="88" t="s">
        <v>4</v>
      </c>
      <c r="E43" s="88" t="s">
        <v>4</v>
      </c>
      <c r="F43" s="88" t="s">
        <v>4</v>
      </c>
      <c r="G43" s="88" t="s">
        <v>4</v>
      </c>
      <c r="H43" s="88">
        <v>98355.5</v>
      </c>
      <c r="I43" s="88" t="s">
        <v>4</v>
      </c>
      <c r="J43" s="98">
        <v>149939.14</v>
      </c>
      <c r="K43" s="88">
        <v>198986.8</v>
      </c>
      <c r="L43" s="88">
        <v>0</v>
      </c>
      <c r="M43" s="88">
        <v>0</v>
      </c>
      <c r="N43" s="88" t="s">
        <v>4</v>
      </c>
      <c r="O43" s="88">
        <f t="shared" si="2"/>
        <v>447281.44</v>
      </c>
      <c r="P43" s="19"/>
      <c r="Q43" s="3"/>
    </row>
    <row r="44" customHeight="1" spans="1:17">
      <c r="A44" s="4"/>
      <c r="B44" s="3"/>
      <c r="C44" s="32" t="s">
        <v>131</v>
      </c>
      <c r="D44" s="88" t="s">
        <v>4</v>
      </c>
      <c r="E44" s="88" t="s">
        <v>4</v>
      </c>
      <c r="F44" s="88">
        <v>29500</v>
      </c>
      <c r="G44" s="88" t="s">
        <v>4</v>
      </c>
      <c r="H44" s="88">
        <v>254855.7</v>
      </c>
      <c r="I44" s="88" t="s">
        <v>4</v>
      </c>
      <c r="J44" s="98">
        <v>199695.9</v>
      </c>
      <c r="K44" s="88">
        <v>449731.8</v>
      </c>
      <c r="L44" s="88">
        <v>0</v>
      </c>
      <c r="M44" s="88">
        <v>100000</v>
      </c>
      <c r="N44" s="88" t="s">
        <v>4</v>
      </c>
      <c r="O44" s="88">
        <f t="shared" si="2"/>
        <v>1033783.4</v>
      </c>
      <c r="P44" s="19"/>
      <c r="Q44" s="3"/>
    </row>
    <row r="45" customHeight="1" spans="1:17">
      <c r="A45" s="4"/>
      <c r="B45" s="3"/>
      <c r="C45" s="32" t="s">
        <v>132</v>
      </c>
      <c r="D45" s="88">
        <v>74000</v>
      </c>
      <c r="E45" s="88" t="s">
        <v>4</v>
      </c>
      <c r="F45" s="88" t="s">
        <v>4</v>
      </c>
      <c r="G45" s="88">
        <v>144006.25</v>
      </c>
      <c r="H45" s="88">
        <v>43164</v>
      </c>
      <c r="I45" s="88">
        <v>388167.27</v>
      </c>
      <c r="J45" s="99">
        <v>739935.54</v>
      </c>
      <c r="K45" s="88">
        <v>449969.75</v>
      </c>
      <c r="L45" s="88">
        <v>0</v>
      </c>
      <c r="M45" s="88">
        <v>92620</v>
      </c>
      <c r="N45" s="88" t="s">
        <v>4</v>
      </c>
      <c r="O45" s="88">
        <f t="shared" si="2"/>
        <v>1931862.81</v>
      </c>
      <c r="P45" s="19"/>
      <c r="Q45" s="3"/>
    </row>
    <row r="46" customHeight="1" spans="1:17">
      <c r="A46" s="4"/>
      <c r="B46" s="3"/>
      <c r="C46" s="32" t="s">
        <v>133</v>
      </c>
      <c r="D46" s="88" t="s">
        <v>4</v>
      </c>
      <c r="E46" s="88" t="s">
        <v>4</v>
      </c>
      <c r="F46" s="88" t="s">
        <v>4</v>
      </c>
      <c r="G46" s="88" t="s">
        <v>4</v>
      </c>
      <c r="H46" s="88">
        <v>156177.46</v>
      </c>
      <c r="I46" s="88" t="s">
        <v>4</v>
      </c>
      <c r="J46" s="88" t="s">
        <v>4</v>
      </c>
      <c r="K46" s="88">
        <v>49912</v>
      </c>
      <c r="L46" s="88">
        <v>265589.5</v>
      </c>
      <c r="M46" s="88">
        <v>0</v>
      </c>
      <c r="N46" s="88" t="s">
        <v>4</v>
      </c>
      <c r="O46" s="88">
        <f t="shared" si="2"/>
        <v>471678.96</v>
      </c>
      <c r="P46" s="19"/>
      <c r="Q46" s="3"/>
    </row>
    <row r="47" customHeight="1" spans="1:17">
      <c r="A47" s="4"/>
      <c r="B47" s="3"/>
      <c r="C47" s="32" t="s">
        <v>134</v>
      </c>
      <c r="D47" s="88" t="s">
        <v>4</v>
      </c>
      <c r="E47" s="88" t="s">
        <v>4</v>
      </c>
      <c r="F47" s="88" t="s">
        <v>4</v>
      </c>
      <c r="G47" s="88" t="s">
        <v>4</v>
      </c>
      <c r="H47" s="88">
        <v>239883</v>
      </c>
      <c r="I47" s="88">
        <v>131630.4</v>
      </c>
      <c r="J47" s="88" t="s">
        <v>4</v>
      </c>
      <c r="K47" s="88">
        <v>187372.65</v>
      </c>
      <c r="L47" s="88">
        <v>287718.5</v>
      </c>
      <c r="M47" s="88">
        <v>0</v>
      </c>
      <c r="N47" s="88" t="s">
        <v>4</v>
      </c>
      <c r="O47" s="88">
        <f t="shared" si="2"/>
        <v>846604.55</v>
      </c>
      <c r="P47" s="19"/>
      <c r="Q47" s="3"/>
    </row>
    <row r="48" customHeight="1" spans="1:17">
      <c r="A48" s="4"/>
      <c r="B48" s="3"/>
      <c r="C48" s="32" t="s">
        <v>123</v>
      </c>
      <c r="D48" s="88" t="s">
        <v>4</v>
      </c>
      <c r="E48" s="88" t="s">
        <v>4</v>
      </c>
      <c r="F48" s="88" t="s">
        <v>4</v>
      </c>
      <c r="G48" s="88" t="s">
        <v>4</v>
      </c>
      <c r="H48" s="88" t="s">
        <v>4</v>
      </c>
      <c r="I48" s="88" t="s">
        <v>4</v>
      </c>
      <c r="J48" s="88" t="s">
        <v>4</v>
      </c>
      <c r="K48" s="88" t="s">
        <v>4</v>
      </c>
      <c r="L48" s="88" t="s">
        <v>4</v>
      </c>
      <c r="M48" s="88" t="s">
        <v>4</v>
      </c>
      <c r="N48" s="88" t="s">
        <v>4</v>
      </c>
      <c r="O48" s="88">
        <f t="shared" si="2"/>
        <v>0</v>
      </c>
      <c r="P48" s="19"/>
      <c r="Q48" s="3"/>
    </row>
    <row r="49" spans="1:17">
      <c r="A49" s="4"/>
      <c r="B49" s="3"/>
      <c r="C49" s="25" t="s">
        <v>16</v>
      </c>
      <c r="D49" s="89">
        <f>SUM(D37:D48)</f>
        <v>74000</v>
      </c>
      <c r="E49" s="89">
        <f t="shared" ref="E49:M49" si="3">SUM(E37:E48)</f>
        <v>29959.17</v>
      </c>
      <c r="F49" s="89">
        <f t="shared" si="3"/>
        <v>118495.69</v>
      </c>
      <c r="G49" s="89">
        <f t="shared" si="3"/>
        <v>196006.25</v>
      </c>
      <c r="H49" s="89">
        <f t="shared" si="3"/>
        <v>792435.66</v>
      </c>
      <c r="I49" s="89">
        <f t="shared" si="3"/>
        <v>519797.67</v>
      </c>
      <c r="J49" s="89">
        <f t="shared" si="3"/>
        <v>1324173.34</v>
      </c>
      <c r="K49" s="89">
        <f t="shared" si="3"/>
        <v>1484533</v>
      </c>
      <c r="L49" s="89">
        <f t="shared" si="3"/>
        <v>821370</v>
      </c>
      <c r="M49" s="89">
        <f t="shared" si="3"/>
        <v>192620</v>
      </c>
      <c r="N49" s="89" t="s">
        <v>4</v>
      </c>
      <c r="O49" s="89">
        <f t="shared" si="2"/>
        <v>5553390.78</v>
      </c>
      <c r="P49" s="19"/>
      <c r="Q49" s="4"/>
    </row>
    <row r="50" spans="1:17">
      <c r="A50" s="4"/>
      <c r="B50" s="3"/>
      <c r="C50" s="19" t="s">
        <v>17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"/>
    </row>
    <row r="51" spans="1:17">
      <c r="A51" s="4"/>
      <c r="B51" s="3"/>
      <c r="C51" s="19" t="s">
        <v>538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"/>
    </row>
    <row r="52" spans="1:17">
      <c r="A52" s="4"/>
      <c r="B52" s="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"/>
    </row>
    <row r="53" customFormat="1" spans="1:42">
      <c r="A53" s="1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3:16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T167"/>
  <sheetViews>
    <sheetView showGridLines="0" showRowColHeaders="0" zoomScale="75" zoomScaleNormal="75" zoomScaleSheetLayoutView="60" workbookViewId="0">
      <selection activeCell="D14" sqref="D14"/>
    </sheetView>
  </sheetViews>
  <sheetFormatPr defaultColWidth="0" defaultRowHeight="15"/>
  <cols>
    <col min="1" max="1" width="10.1428571428571" style="1" customWidth="1"/>
    <col min="2" max="2" width="9.14285714285714" customWidth="1"/>
    <col min="3" max="3" width="25.1428571428571" customWidth="1"/>
    <col min="4" max="4" width="35.5714285714286" customWidth="1"/>
    <col min="5" max="7" width="14" customWidth="1"/>
    <col min="8" max="13" width="16.7142857142857" customWidth="1"/>
    <col min="14" max="14" width="13.2857142857143" customWidth="1"/>
    <col min="15" max="18" width="14.5714285714286" customWidth="1"/>
    <col min="19" max="19" width="14.2857142857143" style="1"/>
    <col min="20" max="20" width="9.14285714285714" style="1" hidden="1" customWidth="1"/>
    <col min="21" max="24" width="19" style="1" hidden="1" customWidth="1"/>
    <col min="25" max="25" width="9.14285714285714" style="1" hidden="1" customWidth="1"/>
    <col min="26" max="29" width="19" style="1" hidden="1" customWidth="1"/>
    <col min="30" max="30" width="9.14285714285714" style="1" hidden="1" customWidth="1"/>
    <col min="31" max="44" width="19" style="1" hidden="1" customWidth="1"/>
    <col min="45" max="45" width="19" style="1" hidden="1"/>
    <col min="46" max="16384" width="9.14285714285714" style="1" hidden="1"/>
  </cols>
  <sheetData>
    <row r="1" customFormat="1" customHeight="1" spans="1:4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customFormat="1" customHeight="1" spans="1:4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customFormat="1" customHeight="1" spans="1:4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customFormat="1" customHeight="1" spans="1: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2"/>
      <c r="U4" s="2"/>
      <c r="V4" s="2"/>
      <c r="W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customFormat="1" customHeight="1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2"/>
      <c r="U5" s="2"/>
      <c r="V5" s="2"/>
      <c r="W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customFormat="1" customHeight="1"/>
    <row r="7" customFormat="1" customHeight="1"/>
    <row r="8" customFormat="1" customHeight="1"/>
    <row r="9" customFormat="1" customHeight="1"/>
    <row r="10" customFormat="1" customHeight="1"/>
    <row r="11" customHeight="1" spans="1:20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9"/>
      <c r="N11" s="19"/>
      <c r="O11" s="19"/>
      <c r="P11" s="19"/>
      <c r="Q11" s="19"/>
      <c r="R11" s="45"/>
      <c r="S11" s="45"/>
      <c r="T11" s="45"/>
    </row>
    <row r="12" customHeight="1" spans="1:19">
      <c r="A12" s="4"/>
      <c r="B12" s="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customHeight="1" spans="1:19">
      <c r="A13" s="4"/>
      <c r="B13" s="3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9"/>
    </row>
    <row r="14" customHeight="1" spans="1:19">
      <c r="A14" s="4"/>
      <c r="B14" s="3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19"/>
      <c r="S14" s="19"/>
    </row>
    <row r="15" customHeight="1" spans="1:19">
      <c r="A15" s="4"/>
      <c r="B15" s="3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customHeight="1" spans="1:19">
      <c r="A16" s="4"/>
      <c r="B16" s="3"/>
      <c r="C16" s="19"/>
      <c r="D16" s="21" t="s">
        <v>540</v>
      </c>
      <c r="E16" s="22"/>
      <c r="F16" s="22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  <c r="R16" s="3"/>
      <c r="S16" s="3"/>
    </row>
    <row r="17" customHeight="1" spans="1:19">
      <c r="A17" s="4"/>
      <c r="B17" s="3"/>
      <c r="C17" s="19"/>
      <c r="D17" s="23" t="s">
        <v>56</v>
      </c>
      <c r="E17" s="24">
        <v>2006</v>
      </c>
      <c r="F17" s="24">
        <v>2007</v>
      </c>
      <c r="G17" s="24">
        <v>2008</v>
      </c>
      <c r="H17" s="24">
        <v>2009</v>
      </c>
      <c r="I17" s="24">
        <v>2010</v>
      </c>
      <c r="J17" s="24">
        <v>2011</v>
      </c>
      <c r="K17" s="24">
        <v>2012</v>
      </c>
      <c r="L17" s="24">
        <v>2013</v>
      </c>
      <c r="M17" s="24">
        <v>2014</v>
      </c>
      <c r="N17" s="24">
        <v>2015</v>
      </c>
      <c r="O17" s="24">
        <v>2016</v>
      </c>
      <c r="P17" s="20"/>
      <c r="Q17" s="20"/>
      <c r="R17" s="3"/>
      <c r="S17" s="3"/>
    </row>
    <row r="18" ht="30" customHeight="1" spans="1:19">
      <c r="A18" s="4"/>
      <c r="B18" s="3"/>
      <c r="C18" s="19"/>
      <c r="D18" s="25" t="s">
        <v>233</v>
      </c>
      <c r="E18" s="24" t="s">
        <v>6</v>
      </c>
      <c r="F18" s="24" t="s">
        <v>6</v>
      </c>
      <c r="G18" s="24" t="s">
        <v>6</v>
      </c>
      <c r="H18" s="24" t="s">
        <v>6</v>
      </c>
      <c r="I18" s="24" t="s">
        <v>6</v>
      </c>
      <c r="J18" s="24" t="s">
        <v>272</v>
      </c>
      <c r="K18" s="24" t="s">
        <v>272</v>
      </c>
      <c r="L18" s="24" t="s">
        <v>242</v>
      </c>
      <c r="M18" s="24" t="s">
        <v>240</v>
      </c>
      <c r="N18" s="24" t="s">
        <v>541</v>
      </c>
      <c r="O18" s="41" t="s">
        <v>542</v>
      </c>
      <c r="P18" s="20"/>
      <c r="Q18" s="20"/>
      <c r="R18" s="3"/>
      <c r="S18" s="3"/>
    </row>
    <row r="19" customHeight="1" spans="1:19">
      <c r="A19" s="4"/>
      <c r="B19" s="3"/>
      <c r="C19" s="19"/>
      <c r="D19" s="26" t="s">
        <v>32</v>
      </c>
      <c r="E19" s="27" t="s">
        <v>6</v>
      </c>
      <c r="F19" s="27" t="s">
        <v>6</v>
      </c>
      <c r="G19" s="27" t="s">
        <v>6</v>
      </c>
      <c r="H19" s="27" t="s">
        <v>6</v>
      </c>
      <c r="I19" s="27" t="s">
        <v>6</v>
      </c>
      <c r="J19" s="42">
        <v>33</v>
      </c>
      <c r="K19" s="42">
        <v>27</v>
      </c>
      <c r="L19" s="42">
        <v>43</v>
      </c>
      <c r="M19" s="42">
        <v>48</v>
      </c>
      <c r="N19" s="42">
        <v>18</v>
      </c>
      <c r="O19" s="42">
        <v>24</v>
      </c>
      <c r="P19" s="20"/>
      <c r="Q19" s="20"/>
      <c r="R19" s="3"/>
      <c r="S19" s="3"/>
    </row>
    <row r="20" customHeight="1" spans="1:19">
      <c r="A20" s="4"/>
      <c r="B20" s="3"/>
      <c r="C20" s="19"/>
      <c r="D20" s="19" t="s">
        <v>17</v>
      </c>
      <c r="E20" s="20"/>
      <c r="F20" s="20"/>
      <c r="G20" s="20"/>
      <c r="H20" s="19"/>
      <c r="I20" s="20"/>
      <c r="J20" s="20"/>
      <c r="K20" s="20"/>
      <c r="L20" s="20"/>
      <c r="M20" s="19"/>
      <c r="N20" s="19"/>
      <c r="O20" s="19"/>
      <c r="P20" s="3"/>
      <c r="Q20" s="3"/>
      <c r="R20" s="3"/>
      <c r="S20" s="3"/>
    </row>
    <row r="21" customHeight="1" spans="1:19">
      <c r="A21" s="4"/>
      <c r="B21" s="3"/>
      <c r="C21" s="19"/>
      <c r="D21" s="28" t="s">
        <v>543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4"/>
      <c r="Q21" s="34"/>
      <c r="R21" s="3"/>
      <c r="S21" s="3"/>
    </row>
    <row r="22" ht="28" customHeight="1" spans="1:19">
      <c r="A22" s="4"/>
      <c r="B22" s="3"/>
      <c r="C22" s="1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4"/>
      <c r="Q22" s="34"/>
      <c r="R22" s="3"/>
      <c r="S22" s="3"/>
    </row>
    <row r="23" customHeight="1" spans="1:19">
      <c r="A23" s="4"/>
      <c r="B23" s="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"/>
      <c r="Q23" s="3"/>
      <c r="R23" s="3"/>
      <c r="S23" s="3"/>
    </row>
    <row r="24" customHeight="1" spans="1:19">
      <c r="A24" s="4"/>
      <c r="B24" s="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"/>
      <c r="Q24" s="3"/>
      <c r="R24" s="3"/>
      <c r="S24" s="3"/>
    </row>
    <row r="25" spans="1:19">
      <c r="A25" s="4"/>
      <c r="B25" s="3"/>
      <c r="C25" s="19"/>
      <c r="D25" s="21" t="s">
        <v>544</v>
      </c>
      <c r="E25" s="22"/>
      <c r="F25" s="22"/>
      <c r="G25" s="19"/>
      <c r="H25" s="20"/>
      <c r="I25" s="20"/>
      <c r="J25" s="20"/>
      <c r="K25" s="20"/>
      <c r="L25" s="20"/>
      <c r="M25" s="19"/>
      <c r="N25" s="19"/>
      <c r="O25" s="19"/>
      <c r="P25" s="3"/>
      <c r="Q25" s="3"/>
      <c r="R25" s="3"/>
      <c r="S25" s="3"/>
    </row>
    <row r="26" customHeight="1" spans="1:19">
      <c r="A26" s="4"/>
      <c r="B26" s="3"/>
      <c r="C26" s="19"/>
      <c r="D26" s="23" t="s">
        <v>122</v>
      </c>
      <c r="E26" s="24">
        <v>2006</v>
      </c>
      <c r="F26" s="24">
        <v>2007</v>
      </c>
      <c r="G26" s="24">
        <v>2008</v>
      </c>
      <c r="H26" s="24">
        <v>2009</v>
      </c>
      <c r="I26" s="24">
        <v>2010</v>
      </c>
      <c r="J26" s="24">
        <v>2011</v>
      </c>
      <c r="K26" s="24">
        <v>2012</v>
      </c>
      <c r="L26" s="24">
        <v>2013</v>
      </c>
      <c r="M26" s="24">
        <v>2014</v>
      </c>
      <c r="N26" s="24">
        <v>2015</v>
      </c>
      <c r="O26" s="24">
        <v>2016</v>
      </c>
      <c r="P26" s="3"/>
      <c r="Q26" s="3"/>
      <c r="R26" s="3"/>
      <c r="S26" s="3"/>
    </row>
    <row r="27" customHeight="1" spans="1:19">
      <c r="A27" s="4"/>
      <c r="B27" s="3"/>
      <c r="C27" s="29"/>
      <c r="D27" s="30" t="s">
        <v>133</v>
      </c>
      <c r="E27" s="31" t="s">
        <v>545</v>
      </c>
      <c r="F27" s="31" t="s">
        <v>545</v>
      </c>
      <c r="G27" s="31" t="s">
        <v>545</v>
      </c>
      <c r="H27" s="31" t="s">
        <v>545</v>
      </c>
      <c r="I27" s="31" t="s">
        <v>545</v>
      </c>
      <c r="J27" s="31">
        <v>2</v>
      </c>
      <c r="K27" s="31">
        <v>0</v>
      </c>
      <c r="L27" s="31">
        <v>4</v>
      </c>
      <c r="M27" s="33">
        <v>0</v>
      </c>
      <c r="N27" s="33">
        <v>6</v>
      </c>
      <c r="O27" s="33">
        <v>5</v>
      </c>
      <c r="P27" s="3"/>
      <c r="Q27" s="3"/>
      <c r="R27" s="3"/>
      <c r="S27" s="3"/>
    </row>
    <row r="28" customHeight="1" spans="1:19">
      <c r="A28" s="4"/>
      <c r="B28" s="3"/>
      <c r="C28" s="29"/>
      <c r="D28" s="32" t="s">
        <v>134</v>
      </c>
      <c r="E28" s="33" t="s">
        <v>545</v>
      </c>
      <c r="F28" s="33" t="s">
        <v>545</v>
      </c>
      <c r="G28" s="33" t="s">
        <v>545</v>
      </c>
      <c r="H28" s="33" t="s">
        <v>545</v>
      </c>
      <c r="I28" s="33" t="s">
        <v>545</v>
      </c>
      <c r="J28" s="33">
        <v>5</v>
      </c>
      <c r="K28" s="33">
        <v>2</v>
      </c>
      <c r="L28" s="33">
        <v>2</v>
      </c>
      <c r="M28" s="33">
        <v>8</v>
      </c>
      <c r="N28" s="33">
        <v>6</v>
      </c>
      <c r="O28" s="33">
        <v>4</v>
      </c>
      <c r="P28" s="3"/>
      <c r="Q28" s="3"/>
      <c r="R28" s="3"/>
      <c r="S28" s="3"/>
    </row>
    <row r="29" customHeight="1" spans="1:19">
      <c r="A29" s="4"/>
      <c r="B29" s="3"/>
      <c r="C29" s="29"/>
      <c r="D29" s="32" t="s">
        <v>130</v>
      </c>
      <c r="E29" s="33" t="s">
        <v>545</v>
      </c>
      <c r="F29" s="33" t="s">
        <v>545</v>
      </c>
      <c r="G29" s="33" t="s">
        <v>545</v>
      </c>
      <c r="H29" s="33" t="s">
        <v>545</v>
      </c>
      <c r="I29" s="33" t="s">
        <v>545</v>
      </c>
      <c r="J29" s="33">
        <v>0</v>
      </c>
      <c r="K29" s="33">
        <v>0</v>
      </c>
      <c r="L29" s="33">
        <v>0</v>
      </c>
      <c r="M29" s="33">
        <v>0</v>
      </c>
      <c r="N29" s="33">
        <v>3</v>
      </c>
      <c r="O29" s="33">
        <v>3</v>
      </c>
      <c r="P29" s="3"/>
      <c r="Q29" s="3"/>
      <c r="R29" s="3"/>
      <c r="S29" s="3"/>
    </row>
    <row r="30" customHeight="1" spans="1:19">
      <c r="A30" s="4"/>
      <c r="B30" s="3"/>
      <c r="C30" s="29"/>
      <c r="D30" s="32" t="s">
        <v>124</v>
      </c>
      <c r="E30" s="33" t="s">
        <v>545</v>
      </c>
      <c r="F30" s="33" t="s">
        <v>545</v>
      </c>
      <c r="G30" s="33" t="s">
        <v>545</v>
      </c>
      <c r="H30" s="33" t="s">
        <v>545</v>
      </c>
      <c r="I30" s="33" t="s">
        <v>545</v>
      </c>
      <c r="J30" s="33">
        <v>3</v>
      </c>
      <c r="K30" s="33">
        <v>0</v>
      </c>
      <c r="L30" s="33">
        <v>0</v>
      </c>
      <c r="M30" s="33">
        <v>0</v>
      </c>
      <c r="N30" s="33">
        <v>2</v>
      </c>
      <c r="O30" s="33">
        <v>0</v>
      </c>
      <c r="P30" s="3"/>
      <c r="Q30" s="3"/>
      <c r="R30" s="3"/>
      <c r="S30" s="3"/>
    </row>
    <row r="31" customHeight="1" spans="1:19">
      <c r="A31" s="4"/>
      <c r="B31" s="3"/>
      <c r="C31" s="29"/>
      <c r="D31" s="32" t="s">
        <v>132</v>
      </c>
      <c r="E31" s="33" t="s">
        <v>545</v>
      </c>
      <c r="F31" s="33" t="s">
        <v>545</v>
      </c>
      <c r="G31" s="33" t="s">
        <v>545</v>
      </c>
      <c r="H31" s="33" t="s">
        <v>545</v>
      </c>
      <c r="I31" s="33" t="s">
        <v>545</v>
      </c>
      <c r="J31" s="33">
        <v>4</v>
      </c>
      <c r="K31" s="33">
        <v>21</v>
      </c>
      <c r="L31" s="33">
        <v>20</v>
      </c>
      <c r="M31" s="33">
        <v>18</v>
      </c>
      <c r="N31" s="33">
        <v>0</v>
      </c>
      <c r="O31" s="33">
        <v>5</v>
      </c>
      <c r="P31" s="3"/>
      <c r="Q31" s="3"/>
      <c r="R31" s="3"/>
      <c r="S31" s="3"/>
    </row>
    <row r="32" customHeight="1" spans="1:19">
      <c r="A32" s="4"/>
      <c r="B32" s="3"/>
      <c r="C32" s="29"/>
      <c r="D32" s="32" t="s">
        <v>127</v>
      </c>
      <c r="E32" s="33" t="s">
        <v>545</v>
      </c>
      <c r="F32" s="33" t="s">
        <v>545</v>
      </c>
      <c r="G32" s="33" t="s">
        <v>545</v>
      </c>
      <c r="H32" s="33" t="s">
        <v>545</v>
      </c>
      <c r="I32" s="33" t="s">
        <v>545</v>
      </c>
      <c r="J32" s="33">
        <v>0</v>
      </c>
      <c r="K32" s="33">
        <v>0</v>
      </c>
      <c r="L32" s="33">
        <v>3</v>
      </c>
      <c r="M32" s="33">
        <v>10</v>
      </c>
      <c r="N32" s="33">
        <v>0</v>
      </c>
      <c r="O32" s="33">
        <v>0</v>
      </c>
      <c r="P32" s="3"/>
      <c r="Q32" s="3"/>
      <c r="R32" s="3"/>
      <c r="S32" s="3"/>
    </row>
    <row r="33" customHeight="1" spans="1:19">
      <c r="A33" s="4"/>
      <c r="B33" s="3"/>
      <c r="C33" s="29"/>
      <c r="D33" s="32" t="s">
        <v>131</v>
      </c>
      <c r="E33" s="33" t="s">
        <v>545</v>
      </c>
      <c r="F33" s="33" t="s">
        <v>545</v>
      </c>
      <c r="G33" s="33" t="s">
        <v>545</v>
      </c>
      <c r="H33" s="33" t="s">
        <v>545</v>
      </c>
      <c r="I33" s="33" t="s">
        <v>545</v>
      </c>
      <c r="J33" s="33">
        <v>6</v>
      </c>
      <c r="K33" s="33">
        <v>0</v>
      </c>
      <c r="L33" s="33">
        <v>3</v>
      </c>
      <c r="M33" s="33">
        <v>7</v>
      </c>
      <c r="N33" s="33">
        <v>0</v>
      </c>
      <c r="O33" s="33">
        <v>1</v>
      </c>
      <c r="P33" s="3"/>
      <c r="Q33" s="3"/>
      <c r="R33" s="3"/>
      <c r="S33" s="3"/>
    </row>
    <row r="34" customHeight="1" spans="1:19">
      <c r="A34" s="4"/>
      <c r="B34" s="3"/>
      <c r="C34" s="29"/>
      <c r="D34" s="32" t="s">
        <v>129</v>
      </c>
      <c r="E34" s="33" t="s">
        <v>545</v>
      </c>
      <c r="F34" s="33" t="s">
        <v>545</v>
      </c>
      <c r="G34" s="33" t="s">
        <v>545</v>
      </c>
      <c r="H34" s="33" t="s">
        <v>545</v>
      </c>
      <c r="I34" s="33" t="s">
        <v>545</v>
      </c>
      <c r="J34" s="33">
        <v>3</v>
      </c>
      <c r="K34" s="33">
        <v>0</v>
      </c>
      <c r="L34" s="33">
        <v>4</v>
      </c>
      <c r="M34" s="33">
        <v>5</v>
      </c>
      <c r="N34" s="33">
        <v>0</v>
      </c>
      <c r="O34" s="33">
        <v>0</v>
      </c>
      <c r="P34" s="3"/>
      <c r="Q34" s="3"/>
      <c r="R34" s="3"/>
      <c r="S34" s="3"/>
    </row>
    <row r="35" customHeight="1" spans="1:19">
      <c r="A35" s="4"/>
      <c r="B35" s="3"/>
      <c r="C35" s="29"/>
      <c r="D35" s="32" t="s">
        <v>125</v>
      </c>
      <c r="E35" s="33" t="s">
        <v>545</v>
      </c>
      <c r="F35" s="33" t="s">
        <v>545</v>
      </c>
      <c r="G35" s="33" t="s">
        <v>545</v>
      </c>
      <c r="H35" s="33" t="s">
        <v>545</v>
      </c>
      <c r="I35" s="33" t="s">
        <v>545</v>
      </c>
      <c r="J35" s="33">
        <v>2</v>
      </c>
      <c r="K35" s="33">
        <v>0</v>
      </c>
      <c r="L35" s="33">
        <v>4</v>
      </c>
      <c r="M35" s="33">
        <v>0</v>
      </c>
      <c r="N35" s="33">
        <v>0</v>
      </c>
      <c r="O35" s="33">
        <v>0</v>
      </c>
      <c r="P35" s="3"/>
      <c r="Q35" s="3"/>
      <c r="R35" s="3"/>
      <c r="S35" s="3"/>
    </row>
    <row r="36" customHeight="1" spans="1:19">
      <c r="A36" s="4"/>
      <c r="B36" s="3"/>
      <c r="C36" s="29"/>
      <c r="D36" s="32" t="s">
        <v>126</v>
      </c>
      <c r="E36" s="33" t="s">
        <v>545</v>
      </c>
      <c r="F36" s="33" t="s">
        <v>545</v>
      </c>
      <c r="G36" s="33" t="s">
        <v>545</v>
      </c>
      <c r="H36" s="33" t="s">
        <v>545</v>
      </c>
      <c r="I36" s="33" t="s">
        <v>545</v>
      </c>
      <c r="J36" s="33">
        <v>5</v>
      </c>
      <c r="K36" s="33">
        <v>0</v>
      </c>
      <c r="L36" s="33">
        <v>2</v>
      </c>
      <c r="M36" s="33">
        <v>0</v>
      </c>
      <c r="N36" s="33">
        <v>0</v>
      </c>
      <c r="O36" s="33">
        <v>0</v>
      </c>
      <c r="P36" s="3"/>
      <c r="Q36" s="3"/>
      <c r="R36" s="3"/>
      <c r="S36" s="3"/>
    </row>
    <row r="37" customHeight="1" spans="1:19">
      <c r="A37" s="4"/>
      <c r="B37" s="3"/>
      <c r="C37" s="29"/>
      <c r="D37" s="32" t="s">
        <v>128</v>
      </c>
      <c r="E37" s="33" t="s">
        <v>545</v>
      </c>
      <c r="F37" s="33" t="s">
        <v>545</v>
      </c>
      <c r="G37" s="33" t="s">
        <v>545</v>
      </c>
      <c r="H37" s="33" t="s">
        <v>545</v>
      </c>
      <c r="I37" s="33" t="s">
        <v>545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"/>
      <c r="Q37" s="3"/>
      <c r="R37" s="3"/>
      <c r="S37" s="3"/>
    </row>
    <row r="38" customHeight="1" spans="1:19">
      <c r="A38" s="4"/>
      <c r="B38" s="3"/>
      <c r="C38" s="29"/>
      <c r="D38" s="32" t="s">
        <v>123</v>
      </c>
      <c r="E38" s="33" t="s">
        <v>545</v>
      </c>
      <c r="F38" s="33" t="s">
        <v>545</v>
      </c>
      <c r="G38" s="33" t="s">
        <v>545</v>
      </c>
      <c r="H38" s="33" t="s">
        <v>545</v>
      </c>
      <c r="I38" s="33" t="s">
        <v>545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"/>
      <c r="Q38" s="3"/>
      <c r="R38" s="3"/>
      <c r="S38" s="3"/>
    </row>
    <row r="39" customHeight="1" spans="1:19">
      <c r="A39" s="4"/>
      <c r="B39" s="3"/>
      <c r="C39" s="29"/>
      <c r="D39" s="25" t="s">
        <v>16</v>
      </c>
      <c r="E39" s="24" t="s">
        <v>545</v>
      </c>
      <c r="F39" s="24" t="s">
        <v>545</v>
      </c>
      <c r="G39" s="24" t="s">
        <v>545</v>
      </c>
      <c r="H39" s="24" t="s">
        <v>545</v>
      </c>
      <c r="I39" s="24" t="s">
        <v>545</v>
      </c>
      <c r="J39" s="24">
        <v>30</v>
      </c>
      <c r="K39" s="24">
        <f>SUM(K27:K38)</f>
        <v>23</v>
      </c>
      <c r="L39" s="24">
        <v>42</v>
      </c>
      <c r="M39" s="43">
        <v>48</v>
      </c>
      <c r="N39" s="43">
        <f>SUM(N27:N38)</f>
        <v>17</v>
      </c>
      <c r="O39" s="43">
        <f>SUM(O27:O38)</f>
        <v>18</v>
      </c>
      <c r="P39" s="3"/>
      <c r="Q39" s="3"/>
      <c r="R39" s="3"/>
      <c r="S39" s="3"/>
    </row>
    <row r="40" customHeight="1" spans="1:19">
      <c r="A40" s="4"/>
      <c r="B40" s="3"/>
      <c r="C40" s="20"/>
      <c r="D40" s="19" t="s">
        <v>17</v>
      </c>
      <c r="E40" s="20"/>
      <c r="F40" s="20"/>
      <c r="G40" s="20"/>
      <c r="H40" s="19"/>
      <c r="I40" s="20"/>
      <c r="J40" s="20"/>
      <c r="K40" s="20"/>
      <c r="L40" s="20"/>
      <c r="M40" s="19"/>
      <c r="N40" s="19"/>
      <c r="O40" s="19"/>
      <c r="P40" s="3"/>
      <c r="Q40" s="3"/>
      <c r="R40" s="3"/>
      <c r="S40" s="3"/>
    </row>
    <row r="41" ht="45" customHeight="1" spans="1:19">
      <c r="A41" s="4"/>
      <c r="B41" s="3"/>
      <c r="C41" s="19"/>
      <c r="D41" s="28" t="s">
        <v>546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4"/>
      <c r="Q41" s="34"/>
      <c r="R41" s="3"/>
      <c r="S41" s="3"/>
    </row>
    <row r="42" customHeight="1" spans="1:19">
      <c r="A42" s="4"/>
      <c r="B42" s="3"/>
      <c r="C42" s="1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"/>
      <c r="S42" s="3"/>
    </row>
    <row r="43" customHeight="1" spans="1:19">
      <c r="A43" s="4"/>
      <c r="B43" s="3"/>
      <c r="C43" s="19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9"/>
      <c r="O43" s="19"/>
      <c r="P43" s="3"/>
      <c r="Q43" s="3"/>
      <c r="R43" s="3"/>
      <c r="S43" s="3"/>
    </row>
    <row r="44" customHeight="1" spans="1:19">
      <c r="A44" s="4"/>
      <c r="B44" s="3"/>
      <c r="C44" s="19"/>
      <c r="D44" s="19"/>
      <c r="E44" s="20"/>
      <c r="F44" s="20"/>
      <c r="G44" s="19"/>
      <c r="H44" s="19"/>
      <c r="I44" s="20"/>
      <c r="J44" s="20"/>
      <c r="K44" s="20"/>
      <c r="L44" s="20"/>
      <c r="M44" s="19"/>
      <c r="N44" s="19"/>
      <c r="O44" s="19"/>
      <c r="P44" s="44"/>
      <c r="Q44" s="44"/>
      <c r="R44" s="44"/>
      <c r="S44" s="3"/>
    </row>
    <row r="45" customHeight="1" spans="1:19">
      <c r="A45" s="4"/>
      <c r="B45" s="3"/>
      <c r="C45" s="20"/>
      <c r="D45" s="36" t="s">
        <v>547</v>
      </c>
      <c r="E45" s="22"/>
      <c r="F45" s="22"/>
      <c r="G45" s="20"/>
      <c r="H45" s="19"/>
      <c r="I45" s="20"/>
      <c r="J45" s="20"/>
      <c r="K45" s="20"/>
      <c r="L45" s="20"/>
      <c r="M45" s="19"/>
      <c r="N45" s="19"/>
      <c r="O45" s="19"/>
      <c r="P45" s="44"/>
      <c r="Q45" s="44"/>
      <c r="R45" s="44"/>
      <c r="S45" s="3"/>
    </row>
    <row r="46" customHeight="1" spans="1:19">
      <c r="A46" s="4"/>
      <c r="B46" s="3"/>
      <c r="C46" s="20"/>
      <c r="D46" s="25" t="s">
        <v>122</v>
      </c>
      <c r="E46" s="24">
        <v>2006</v>
      </c>
      <c r="F46" s="24">
        <v>2007</v>
      </c>
      <c r="G46" s="24">
        <v>2008</v>
      </c>
      <c r="H46" s="24">
        <v>2009</v>
      </c>
      <c r="I46" s="24">
        <v>2010</v>
      </c>
      <c r="J46" s="24">
        <v>2011</v>
      </c>
      <c r="K46" s="24">
        <v>2012</v>
      </c>
      <c r="L46" s="24">
        <v>2013</v>
      </c>
      <c r="M46" s="24">
        <v>2014</v>
      </c>
      <c r="N46" s="24">
        <v>2015</v>
      </c>
      <c r="O46" s="24">
        <v>2016</v>
      </c>
      <c r="P46" s="44"/>
      <c r="Q46" s="44"/>
      <c r="R46" s="44"/>
      <c r="S46" s="3"/>
    </row>
    <row r="47" customHeight="1" spans="1:19">
      <c r="A47" s="4"/>
      <c r="B47" s="3"/>
      <c r="C47" s="20"/>
      <c r="D47" s="30" t="str">
        <f t="shared" ref="D47:D58" si="0">D27</f>
        <v>FCH</v>
      </c>
      <c r="E47" s="31" t="s">
        <v>545</v>
      </c>
      <c r="F47" s="37" t="s">
        <v>545</v>
      </c>
      <c r="G47" s="37" t="s">
        <v>545</v>
      </c>
      <c r="H47" s="37" t="s">
        <v>545</v>
      </c>
      <c r="I47" s="37" t="s">
        <v>545</v>
      </c>
      <c r="J47" s="37">
        <f t="shared" ref="J47:Q47" si="1">IF(ISERROR(J27/J$39),"-",(J27/J$39))</f>
        <v>0.0666666666666667</v>
      </c>
      <c r="K47" s="37">
        <f t="shared" si="1"/>
        <v>0</v>
      </c>
      <c r="L47" s="37">
        <f t="shared" si="1"/>
        <v>0.0952380952380952</v>
      </c>
      <c r="M47" s="37">
        <f t="shared" si="1"/>
        <v>0</v>
      </c>
      <c r="N47" s="37">
        <f t="shared" si="1"/>
        <v>0.352941176470588</v>
      </c>
      <c r="O47" s="37">
        <f t="shared" si="1"/>
        <v>0.277777777777778</v>
      </c>
      <c r="P47" s="44"/>
      <c r="Q47" s="44"/>
      <c r="R47" s="44"/>
      <c r="S47" s="3"/>
    </row>
    <row r="48" customHeight="1" spans="1:19">
      <c r="A48" s="4"/>
      <c r="B48" s="3"/>
      <c r="C48" s="20"/>
      <c r="D48" s="32" t="str">
        <f t="shared" si="0"/>
        <v>FCS</v>
      </c>
      <c r="E48" s="38" t="s">
        <v>545</v>
      </c>
      <c r="F48" s="38" t="s">
        <v>545</v>
      </c>
      <c r="G48" s="38" t="s">
        <v>545</v>
      </c>
      <c r="H48" s="38" t="s">
        <v>545</v>
      </c>
      <c r="I48" s="38" t="s">
        <v>545</v>
      </c>
      <c r="J48" s="38">
        <f t="shared" ref="J48:N58" si="2">IF(ISERROR(J28/J$39),"-",(J28/J$39))</f>
        <v>0.166666666666667</v>
      </c>
      <c r="K48" s="38">
        <f t="shared" si="2"/>
        <v>0.0869565217391304</v>
      </c>
      <c r="L48" s="38">
        <f t="shared" si="2"/>
        <v>0.0476190476190476</v>
      </c>
      <c r="M48" s="38">
        <f t="shared" si="2"/>
        <v>0.166666666666667</v>
      </c>
      <c r="N48" s="38">
        <f t="shared" si="2"/>
        <v>0.352941176470588</v>
      </c>
      <c r="O48" s="38">
        <f t="shared" ref="O48:P58" si="3">IF(ISERROR(O28/O$39),"-",(O28/O$39))</f>
        <v>0.222222222222222</v>
      </c>
      <c r="P48" s="44"/>
      <c r="Q48" s="44"/>
      <c r="R48" s="44"/>
      <c r="S48" s="3"/>
    </row>
    <row r="49" customHeight="1" spans="1:19">
      <c r="A49" s="4"/>
      <c r="B49" s="3"/>
      <c r="C49" s="20"/>
      <c r="D49" s="32" t="str">
        <f t="shared" si="0"/>
        <v>FAIND</v>
      </c>
      <c r="E49" s="38" t="s">
        <v>545</v>
      </c>
      <c r="F49" s="38" t="s">
        <v>545</v>
      </c>
      <c r="G49" s="38" t="s">
        <v>545</v>
      </c>
      <c r="H49" s="38" t="s">
        <v>545</v>
      </c>
      <c r="I49" s="38" t="s">
        <v>545</v>
      </c>
      <c r="J49" s="38">
        <f t="shared" si="2"/>
        <v>0</v>
      </c>
      <c r="K49" s="38">
        <f t="shared" si="2"/>
        <v>0</v>
      </c>
      <c r="L49" s="38">
        <f t="shared" si="2"/>
        <v>0</v>
      </c>
      <c r="M49" s="38">
        <f t="shared" si="2"/>
        <v>0</v>
      </c>
      <c r="N49" s="38">
        <f t="shared" si="2"/>
        <v>0.176470588235294</v>
      </c>
      <c r="O49" s="38">
        <f t="shared" si="3"/>
        <v>0.166666666666667</v>
      </c>
      <c r="P49" s="44"/>
      <c r="Q49" s="44"/>
      <c r="R49" s="44"/>
      <c r="S49" s="3"/>
    </row>
    <row r="50" customHeight="1" spans="1:19">
      <c r="A50" s="4"/>
      <c r="B50" s="3"/>
      <c r="C50" s="20"/>
      <c r="D50" s="32" t="str">
        <f t="shared" si="0"/>
        <v>FACALE</v>
      </c>
      <c r="E50" s="38" t="s">
        <v>545</v>
      </c>
      <c r="F50" s="38" t="s">
        <v>545</v>
      </c>
      <c r="G50" s="38" t="s">
        <v>545</v>
      </c>
      <c r="H50" s="38" t="s">
        <v>545</v>
      </c>
      <c r="I50" s="38" t="s">
        <v>545</v>
      </c>
      <c r="J50" s="38">
        <f t="shared" si="2"/>
        <v>0.1</v>
      </c>
      <c r="K50" s="38">
        <f t="shared" si="2"/>
        <v>0</v>
      </c>
      <c r="L50" s="38">
        <f t="shared" si="2"/>
        <v>0</v>
      </c>
      <c r="M50" s="38">
        <f t="shared" si="2"/>
        <v>0</v>
      </c>
      <c r="N50" s="38">
        <f t="shared" si="2"/>
        <v>0.117647058823529</v>
      </c>
      <c r="O50" s="38">
        <f t="shared" si="3"/>
        <v>0</v>
      </c>
      <c r="P50" s="44"/>
      <c r="Q50" s="44"/>
      <c r="R50" s="44"/>
      <c r="S50" s="3"/>
    </row>
    <row r="51" customHeight="1" spans="1:19">
      <c r="A51" s="4"/>
      <c r="B51" s="3"/>
      <c r="C51" s="20"/>
      <c r="D51" s="32" t="str">
        <f t="shared" si="0"/>
        <v>FCBA</v>
      </c>
      <c r="E51" s="38" t="s">
        <v>545</v>
      </c>
      <c r="F51" s="38" t="s">
        <v>545</v>
      </c>
      <c r="G51" s="38" t="s">
        <v>545</v>
      </c>
      <c r="H51" s="38" t="s">
        <v>545</v>
      </c>
      <c r="I51" s="38" t="s">
        <v>545</v>
      </c>
      <c r="J51" s="38">
        <f t="shared" si="2"/>
        <v>0.133333333333333</v>
      </c>
      <c r="K51" s="38">
        <f t="shared" si="2"/>
        <v>0.91304347826087</v>
      </c>
      <c r="L51" s="38">
        <f t="shared" si="2"/>
        <v>0.476190476190476</v>
      </c>
      <c r="M51" s="38">
        <f t="shared" si="2"/>
        <v>0.375</v>
      </c>
      <c r="N51" s="38">
        <f t="shared" si="2"/>
        <v>0</v>
      </c>
      <c r="O51" s="38">
        <f t="shared" si="3"/>
        <v>0.277777777777778</v>
      </c>
      <c r="P51" s="44"/>
      <c r="Q51" s="44"/>
      <c r="R51" s="44"/>
      <c r="S51" s="3"/>
    </row>
    <row r="52" customHeight="1" spans="1:19">
      <c r="A52" s="4"/>
      <c r="B52" s="3"/>
      <c r="C52" s="20"/>
      <c r="D52" s="32" t="str">
        <f t="shared" si="0"/>
        <v>FADIR</v>
      </c>
      <c r="E52" s="38" t="s">
        <v>545</v>
      </c>
      <c r="F52" s="38" t="s">
        <v>545</v>
      </c>
      <c r="G52" s="38" t="s">
        <v>545</v>
      </c>
      <c r="H52" s="38" t="s">
        <v>545</v>
      </c>
      <c r="I52" s="38" t="s">
        <v>545</v>
      </c>
      <c r="J52" s="38">
        <f t="shared" si="2"/>
        <v>0</v>
      </c>
      <c r="K52" s="38">
        <f t="shared" si="2"/>
        <v>0</v>
      </c>
      <c r="L52" s="38">
        <f t="shared" si="2"/>
        <v>0.0714285714285714</v>
      </c>
      <c r="M52" s="38">
        <f t="shared" si="2"/>
        <v>0.208333333333333</v>
      </c>
      <c r="N52" s="38">
        <f t="shared" si="2"/>
        <v>0</v>
      </c>
      <c r="O52" s="38">
        <f t="shared" si="3"/>
        <v>0</v>
      </c>
      <c r="P52" s="44"/>
      <c r="Q52" s="44"/>
      <c r="R52" s="44"/>
      <c r="S52" s="3"/>
    </row>
    <row r="53" customHeight="1" spans="1:19">
      <c r="A53" s="4"/>
      <c r="B53" s="3"/>
      <c r="C53" s="20"/>
      <c r="D53" s="32" t="str">
        <f t="shared" si="0"/>
        <v>FCA</v>
      </c>
      <c r="E53" s="38" t="s">
        <v>545</v>
      </c>
      <c r="F53" s="38" t="s">
        <v>545</v>
      </c>
      <c r="G53" s="38" t="s">
        <v>545</v>
      </c>
      <c r="H53" s="38" t="s">
        <v>545</v>
      </c>
      <c r="I53" s="38" t="s">
        <v>545</v>
      </c>
      <c r="J53" s="38">
        <f t="shared" si="2"/>
        <v>0.2</v>
      </c>
      <c r="K53" s="38">
        <f t="shared" si="2"/>
        <v>0</v>
      </c>
      <c r="L53" s="38">
        <f t="shared" si="2"/>
        <v>0.0714285714285714</v>
      </c>
      <c r="M53" s="38">
        <f t="shared" si="2"/>
        <v>0.145833333333333</v>
      </c>
      <c r="N53" s="38">
        <f t="shared" si="2"/>
        <v>0</v>
      </c>
      <c r="O53" s="38">
        <f t="shared" si="3"/>
        <v>0.0555555555555556</v>
      </c>
      <c r="P53" s="44"/>
      <c r="Q53" s="44"/>
      <c r="R53" s="44"/>
      <c r="S53" s="3"/>
    </row>
    <row r="54" customHeight="1" spans="1:19">
      <c r="A54" s="4"/>
      <c r="B54" s="3"/>
      <c r="C54" s="20"/>
      <c r="D54" s="32" t="str">
        <f t="shared" si="0"/>
        <v>FAEN</v>
      </c>
      <c r="E54" s="38" t="s">
        <v>545</v>
      </c>
      <c r="F54" s="38" t="s">
        <v>545</v>
      </c>
      <c r="G54" s="38" t="s">
        <v>545</v>
      </c>
      <c r="H54" s="38" t="s">
        <v>545</v>
      </c>
      <c r="I54" s="38" t="s">
        <v>545</v>
      </c>
      <c r="J54" s="38">
        <f t="shared" si="2"/>
        <v>0.1</v>
      </c>
      <c r="K54" s="38">
        <f t="shared" si="2"/>
        <v>0</v>
      </c>
      <c r="L54" s="38">
        <f t="shared" si="2"/>
        <v>0.0952380952380952</v>
      </c>
      <c r="M54" s="38">
        <f t="shared" si="2"/>
        <v>0.104166666666667</v>
      </c>
      <c r="N54" s="38">
        <f t="shared" si="2"/>
        <v>0</v>
      </c>
      <c r="O54" s="38">
        <f t="shared" si="3"/>
        <v>0</v>
      </c>
      <c r="P54" s="44"/>
      <c r="Q54" s="44"/>
      <c r="R54" s="44"/>
      <c r="S54" s="3"/>
    </row>
    <row r="55" customHeight="1" spans="1:19">
      <c r="A55" s="4"/>
      <c r="B55" s="3"/>
      <c r="C55" s="20"/>
      <c r="D55" s="32" t="str">
        <f t="shared" si="0"/>
        <v>FACE</v>
      </c>
      <c r="E55" s="38" t="s">
        <v>545</v>
      </c>
      <c r="F55" s="38" t="s">
        <v>545</v>
      </c>
      <c r="G55" s="38" t="s">
        <v>545</v>
      </c>
      <c r="H55" s="38" t="s">
        <v>545</v>
      </c>
      <c r="I55" s="38" t="s">
        <v>545</v>
      </c>
      <c r="J55" s="38">
        <f t="shared" si="2"/>
        <v>0.0666666666666667</v>
      </c>
      <c r="K55" s="38">
        <f t="shared" si="2"/>
        <v>0</v>
      </c>
      <c r="L55" s="38">
        <f t="shared" si="2"/>
        <v>0.0952380952380952</v>
      </c>
      <c r="M55" s="38">
        <f t="shared" si="2"/>
        <v>0</v>
      </c>
      <c r="N55" s="38">
        <f t="shared" si="2"/>
        <v>0</v>
      </c>
      <c r="O55" s="38">
        <f t="shared" si="3"/>
        <v>0</v>
      </c>
      <c r="P55" s="44"/>
      <c r="Q55" s="44"/>
      <c r="R55" s="44"/>
      <c r="S55" s="3"/>
    </row>
    <row r="56" customHeight="1" spans="1:19">
      <c r="A56" s="4"/>
      <c r="B56" s="3"/>
      <c r="C56" s="20"/>
      <c r="D56" s="32" t="str">
        <f t="shared" si="0"/>
        <v>FACET</v>
      </c>
      <c r="E56" s="38" t="s">
        <v>545</v>
      </c>
      <c r="F56" s="38" t="s">
        <v>545</v>
      </c>
      <c r="G56" s="38" t="s">
        <v>545</v>
      </c>
      <c r="H56" s="38" t="s">
        <v>545</v>
      </c>
      <c r="I56" s="38" t="s">
        <v>545</v>
      </c>
      <c r="J56" s="38">
        <f t="shared" si="2"/>
        <v>0.166666666666667</v>
      </c>
      <c r="K56" s="38">
        <f t="shared" si="2"/>
        <v>0</v>
      </c>
      <c r="L56" s="38">
        <f t="shared" si="2"/>
        <v>0.0476190476190476</v>
      </c>
      <c r="M56" s="38">
        <f t="shared" si="2"/>
        <v>0</v>
      </c>
      <c r="N56" s="38">
        <f t="shared" si="2"/>
        <v>0</v>
      </c>
      <c r="O56" s="38">
        <f t="shared" si="3"/>
        <v>0</v>
      </c>
      <c r="P56" s="44"/>
      <c r="Q56" s="44"/>
      <c r="R56" s="44"/>
      <c r="S56" s="3"/>
    </row>
    <row r="57" customHeight="1" spans="1:19">
      <c r="A57" s="4"/>
      <c r="B57" s="3"/>
      <c r="C57" s="20"/>
      <c r="D57" s="32" t="str">
        <f t="shared" si="0"/>
        <v>FAED</v>
      </c>
      <c r="E57" s="38" t="s">
        <v>545</v>
      </c>
      <c r="F57" s="38" t="s">
        <v>545</v>
      </c>
      <c r="G57" s="38" t="s">
        <v>545</v>
      </c>
      <c r="H57" s="38" t="s">
        <v>545</v>
      </c>
      <c r="I57" s="38" t="s">
        <v>545</v>
      </c>
      <c r="J57" s="38">
        <f t="shared" si="2"/>
        <v>0</v>
      </c>
      <c r="K57" s="38">
        <f t="shared" si="2"/>
        <v>0</v>
      </c>
      <c r="L57" s="38">
        <f t="shared" si="2"/>
        <v>0</v>
      </c>
      <c r="M57" s="38">
        <f t="shared" si="2"/>
        <v>0</v>
      </c>
      <c r="N57" s="38">
        <f t="shared" si="2"/>
        <v>0</v>
      </c>
      <c r="O57" s="38">
        <f t="shared" si="3"/>
        <v>0</v>
      </c>
      <c r="P57" s="44"/>
      <c r="Q57" s="44"/>
      <c r="R57" s="44"/>
      <c r="S57" s="3"/>
    </row>
    <row r="58" customHeight="1" spans="1:19">
      <c r="A58" s="4"/>
      <c r="B58" s="3"/>
      <c r="C58" s="20"/>
      <c r="D58" s="32" t="str">
        <f t="shared" si="0"/>
        <v>EAD</v>
      </c>
      <c r="E58" s="38" t="s">
        <v>545</v>
      </c>
      <c r="F58" s="38" t="s">
        <v>545</v>
      </c>
      <c r="G58" s="38" t="s">
        <v>545</v>
      </c>
      <c r="H58" s="38" t="s">
        <v>545</v>
      </c>
      <c r="I58" s="38" t="s">
        <v>545</v>
      </c>
      <c r="J58" s="38">
        <f t="shared" si="2"/>
        <v>0</v>
      </c>
      <c r="K58" s="38">
        <f t="shared" si="2"/>
        <v>0</v>
      </c>
      <c r="L58" s="38">
        <f t="shared" si="2"/>
        <v>0</v>
      </c>
      <c r="M58" s="38">
        <f t="shared" si="2"/>
        <v>0</v>
      </c>
      <c r="N58" s="38">
        <f t="shared" si="2"/>
        <v>0</v>
      </c>
      <c r="O58" s="38">
        <f t="shared" si="3"/>
        <v>0</v>
      </c>
      <c r="P58" s="44"/>
      <c r="Q58" s="44"/>
      <c r="R58" s="44"/>
      <c r="S58" s="3"/>
    </row>
    <row r="59" customHeight="1" spans="1:19">
      <c r="A59" s="4"/>
      <c r="B59" s="3"/>
      <c r="C59" s="20"/>
      <c r="D59" s="25" t="s">
        <v>16</v>
      </c>
      <c r="E59" s="39" t="s">
        <v>545</v>
      </c>
      <c r="F59" s="39" t="s">
        <v>545</v>
      </c>
      <c r="G59" s="39" t="s">
        <v>545</v>
      </c>
      <c r="H59" s="39" t="s">
        <v>545</v>
      </c>
      <c r="I59" s="39" t="s">
        <v>545</v>
      </c>
      <c r="J59" s="39">
        <f>IF(ISERROR(J39/J$39),"-",(J39/J$39))</f>
        <v>1</v>
      </c>
      <c r="K59" s="39">
        <f>IF(ISERROR(K39/K$39),"-",(K39/K$39))</f>
        <v>1</v>
      </c>
      <c r="L59" s="39">
        <f>IF(ISERROR(L39/L$39),"-",(L39/L$39))</f>
        <v>1</v>
      </c>
      <c r="M59" s="39">
        <f>IF(ISERROR(M39/M$39),"-",(M39/M$39))</f>
        <v>1</v>
      </c>
      <c r="N59" s="39">
        <f>SUM(N47:N58)</f>
        <v>1</v>
      </c>
      <c r="O59" s="39">
        <f>IF(ISERROR(O39/O$39),"-",(O39/O$39))</f>
        <v>1</v>
      </c>
      <c r="P59" s="44"/>
      <c r="Q59" s="44"/>
      <c r="R59" s="44"/>
      <c r="S59" s="3"/>
    </row>
    <row r="60" customHeight="1" spans="1:19">
      <c r="A60" s="4"/>
      <c r="B60" s="3"/>
      <c r="C60" s="20"/>
      <c r="D60" s="19" t="s">
        <v>17</v>
      </c>
      <c r="E60" s="20"/>
      <c r="F60" s="20"/>
      <c r="G60" s="20"/>
      <c r="H60" s="19"/>
      <c r="I60" s="20"/>
      <c r="J60" s="20"/>
      <c r="K60" s="20"/>
      <c r="L60" s="20"/>
      <c r="M60" s="19"/>
      <c r="N60" s="19"/>
      <c r="O60" s="19"/>
      <c r="P60" s="3"/>
      <c r="Q60" s="3"/>
      <c r="R60" s="44"/>
      <c r="S60" s="3"/>
    </row>
    <row r="61" customHeight="1" spans="1:19">
      <c r="A61" s="4"/>
      <c r="B61" s="3"/>
      <c r="C61" s="19"/>
      <c r="D61" s="35" t="s">
        <v>546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4"/>
      <c r="Q61" s="34"/>
      <c r="R61" s="44"/>
      <c r="S61" s="4"/>
    </row>
    <row r="62" ht="27" customHeight="1" spans="1:19">
      <c r="A62" s="4"/>
      <c r="B62" s="3"/>
      <c r="C62" s="19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4"/>
      <c r="Q62" s="34"/>
      <c r="R62" s="44"/>
      <c r="S62" s="4"/>
    </row>
    <row r="63" customHeight="1" spans="1:19">
      <c r="A63" s="4"/>
      <c r="B63" s="3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3"/>
      <c r="Q63" s="3"/>
      <c r="R63" s="44"/>
      <c r="S63" s="4"/>
    </row>
    <row r="64" spans="1:19">
      <c r="A64" s="4"/>
      <c r="B64" s="3"/>
      <c r="C64" s="40" t="s">
        <v>548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3"/>
      <c r="Q64" s="3"/>
      <c r="R64" s="3"/>
      <c r="S64" s="3"/>
    </row>
    <row r="65" spans="1:19">
      <c r="A65" s="4"/>
      <c r="B65" s="3"/>
      <c r="C65" s="46" t="s">
        <v>122</v>
      </c>
      <c r="D65" s="23" t="s">
        <v>140</v>
      </c>
      <c r="E65" s="24">
        <v>2006</v>
      </c>
      <c r="F65" s="24">
        <v>2007</v>
      </c>
      <c r="G65" s="24">
        <v>2008</v>
      </c>
      <c r="H65" s="24">
        <v>2009</v>
      </c>
      <c r="I65" s="24">
        <v>2010</v>
      </c>
      <c r="J65" s="24">
        <v>2011</v>
      </c>
      <c r="K65" s="24">
        <v>2012</v>
      </c>
      <c r="L65" s="24">
        <v>2013</v>
      </c>
      <c r="M65" s="24">
        <v>2014</v>
      </c>
      <c r="N65" s="24">
        <v>2015</v>
      </c>
      <c r="O65" s="24">
        <v>2016</v>
      </c>
      <c r="P65" s="3"/>
      <c r="Q65" s="3"/>
      <c r="R65" s="3"/>
      <c r="S65" s="3"/>
    </row>
    <row r="66" customFormat="1" spans="1:44">
      <c r="A66" s="4"/>
      <c r="B66" s="3"/>
      <c r="C66" s="47" t="s">
        <v>125</v>
      </c>
      <c r="D66" s="48" t="s">
        <v>144</v>
      </c>
      <c r="E66" s="31" t="s">
        <v>545</v>
      </c>
      <c r="F66" s="31" t="s">
        <v>545</v>
      </c>
      <c r="G66" s="31" t="s">
        <v>545</v>
      </c>
      <c r="H66" s="31" t="s">
        <v>545</v>
      </c>
      <c r="I66" s="31" t="s">
        <v>545</v>
      </c>
      <c r="J66" s="31">
        <v>2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"/>
      <c r="Q66" s="3"/>
      <c r="R66" s="3"/>
      <c r="S66" s="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customFormat="1" spans="1:44">
      <c r="A67" s="4"/>
      <c r="B67" s="3"/>
      <c r="C67" s="49" t="s">
        <v>131</v>
      </c>
      <c r="D67" s="50" t="s">
        <v>165</v>
      </c>
      <c r="E67" s="33" t="s">
        <v>545</v>
      </c>
      <c r="F67" s="33" t="s">
        <v>545</v>
      </c>
      <c r="G67" s="33" t="s">
        <v>545</v>
      </c>
      <c r="H67" s="33" t="s">
        <v>545</v>
      </c>
      <c r="I67" s="33" t="s">
        <v>545</v>
      </c>
      <c r="J67" s="33">
        <v>0</v>
      </c>
      <c r="K67" s="33">
        <v>0</v>
      </c>
      <c r="L67" s="33">
        <v>1</v>
      </c>
      <c r="M67" s="33">
        <v>2</v>
      </c>
      <c r="N67" s="33">
        <v>0</v>
      </c>
      <c r="O67" s="33">
        <v>0</v>
      </c>
      <c r="P67" s="3"/>
      <c r="Q67" s="3"/>
      <c r="R67" s="3"/>
      <c r="S67" s="3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customFormat="1" spans="1:44">
      <c r="A68" s="4"/>
      <c r="B68" s="3"/>
      <c r="C68" s="49" t="s">
        <v>124</v>
      </c>
      <c r="D68" s="50" t="s">
        <v>141</v>
      </c>
      <c r="E68" s="33" t="s">
        <v>545</v>
      </c>
      <c r="F68" s="33" t="s">
        <v>545</v>
      </c>
      <c r="G68" s="33" t="s">
        <v>545</v>
      </c>
      <c r="H68" s="33" t="s">
        <v>545</v>
      </c>
      <c r="I68" s="33" t="s">
        <v>545</v>
      </c>
      <c r="J68" s="33">
        <v>3</v>
      </c>
      <c r="K68" s="33">
        <v>0</v>
      </c>
      <c r="L68" s="33">
        <v>0</v>
      </c>
      <c r="M68" s="33">
        <v>0</v>
      </c>
      <c r="N68" s="33">
        <v>1</v>
      </c>
      <c r="O68" s="33">
        <v>0</v>
      </c>
      <c r="P68" s="3"/>
      <c r="Q68" s="3"/>
      <c r="R68" s="3"/>
      <c r="S68" s="3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customFormat="1" spans="1:44">
      <c r="A69" s="4"/>
      <c r="B69" s="3"/>
      <c r="C69" s="49" t="s">
        <v>132</v>
      </c>
      <c r="D69" s="50" t="s">
        <v>169</v>
      </c>
      <c r="E69" s="33" t="s">
        <v>545</v>
      </c>
      <c r="F69" s="33" t="s">
        <v>545</v>
      </c>
      <c r="G69" s="33" t="s">
        <v>545</v>
      </c>
      <c r="H69" s="33" t="s">
        <v>545</v>
      </c>
      <c r="I69" s="33" t="s">
        <v>545</v>
      </c>
      <c r="J69" s="33">
        <v>0</v>
      </c>
      <c r="K69" s="33">
        <v>4</v>
      </c>
      <c r="L69" s="33">
        <v>4</v>
      </c>
      <c r="M69" s="33">
        <v>3</v>
      </c>
      <c r="N69" s="33">
        <v>2</v>
      </c>
      <c r="O69" s="33">
        <v>1</v>
      </c>
      <c r="P69" s="3"/>
      <c r="Q69" s="3"/>
      <c r="R69" s="3"/>
      <c r="S69" s="3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customFormat="1" spans="1:44">
      <c r="A70" s="4"/>
      <c r="B70" s="3"/>
      <c r="C70" s="49" t="s">
        <v>132</v>
      </c>
      <c r="D70" s="50" t="s">
        <v>549</v>
      </c>
      <c r="E70" s="33" t="s">
        <v>545</v>
      </c>
      <c r="F70" s="33" t="s">
        <v>545</v>
      </c>
      <c r="G70" s="33" t="s">
        <v>545</v>
      </c>
      <c r="H70" s="33" t="s">
        <v>545</v>
      </c>
      <c r="I70" s="33" t="s">
        <v>545</v>
      </c>
      <c r="J70" s="33">
        <v>3</v>
      </c>
      <c r="K70" s="33">
        <v>2</v>
      </c>
      <c r="L70" s="33">
        <v>7</v>
      </c>
      <c r="M70" s="33">
        <v>2</v>
      </c>
      <c r="N70" s="33">
        <v>0</v>
      </c>
      <c r="O70" s="33">
        <v>4</v>
      </c>
      <c r="P70" s="3"/>
      <c r="Q70" s="3"/>
      <c r="R70" s="3"/>
      <c r="S70" s="3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customFormat="1" spans="1:44">
      <c r="A71" s="4"/>
      <c r="B71" s="3"/>
      <c r="C71" s="49" t="s">
        <v>125</v>
      </c>
      <c r="D71" s="50" t="s">
        <v>145</v>
      </c>
      <c r="E71" s="33" t="s">
        <v>545</v>
      </c>
      <c r="F71" s="33" t="s">
        <v>545</v>
      </c>
      <c r="G71" s="33" t="s">
        <v>545</v>
      </c>
      <c r="H71" s="33" t="s">
        <v>545</v>
      </c>
      <c r="I71" s="33" t="s">
        <v>545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"/>
      <c r="Q71" s="3"/>
      <c r="R71" s="3"/>
      <c r="S71" s="3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customFormat="1" spans="1:44">
      <c r="A72" s="4"/>
      <c r="B72" s="3"/>
      <c r="C72" s="49" t="s">
        <v>133</v>
      </c>
      <c r="D72" s="50" t="s">
        <v>174</v>
      </c>
      <c r="E72" s="33" t="s">
        <v>545</v>
      </c>
      <c r="F72" s="33" t="s">
        <v>545</v>
      </c>
      <c r="G72" s="33" t="s">
        <v>545</v>
      </c>
      <c r="H72" s="33" t="s">
        <v>545</v>
      </c>
      <c r="I72" s="33" t="s">
        <v>545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"/>
      <c r="Q72" s="3"/>
      <c r="R72" s="3"/>
      <c r="S72" s="3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customFormat="1" spans="1:44">
      <c r="A73" s="4"/>
      <c r="B73" s="3"/>
      <c r="C73" s="49" t="s">
        <v>127</v>
      </c>
      <c r="D73" s="50" t="s">
        <v>154</v>
      </c>
      <c r="E73" s="33" t="s">
        <v>545</v>
      </c>
      <c r="F73" s="33" t="s">
        <v>545</v>
      </c>
      <c r="G73" s="33" t="s">
        <v>545</v>
      </c>
      <c r="H73" s="33" t="s">
        <v>545</v>
      </c>
      <c r="I73" s="33" t="s">
        <v>545</v>
      </c>
      <c r="J73" s="33">
        <v>0</v>
      </c>
      <c r="K73" s="33">
        <v>0</v>
      </c>
      <c r="L73" s="33">
        <v>2</v>
      </c>
      <c r="M73" s="33">
        <v>10</v>
      </c>
      <c r="N73" s="33">
        <v>0</v>
      </c>
      <c r="O73" s="33">
        <v>0</v>
      </c>
      <c r="P73" s="3"/>
      <c r="Q73" s="3"/>
      <c r="R73" s="3"/>
      <c r="S73" s="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19">
      <c r="A74" s="4"/>
      <c r="B74" s="3"/>
      <c r="C74" s="49" t="s">
        <v>125</v>
      </c>
      <c r="D74" s="50" t="s">
        <v>550</v>
      </c>
      <c r="E74" s="33" t="s">
        <v>545</v>
      </c>
      <c r="F74" s="33" t="s">
        <v>545</v>
      </c>
      <c r="G74" s="33" t="s">
        <v>545</v>
      </c>
      <c r="H74" s="33" t="s">
        <v>545</v>
      </c>
      <c r="I74" s="33" t="s">
        <v>545</v>
      </c>
      <c r="J74" s="33">
        <v>0</v>
      </c>
      <c r="K74" s="33">
        <v>0</v>
      </c>
      <c r="L74" s="33">
        <v>4</v>
      </c>
      <c r="M74" s="33">
        <v>0</v>
      </c>
      <c r="N74" s="33">
        <v>0</v>
      </c>
      <c r="O74" s="33">
        <v>0</v>
      </c>
      <c r="P74" s="3"/>
      <c r="Q74" s="3"/>
      <c r="R74" s="3"/>
      <c r="S74" s="3"/>
    </row>
    <row r="75" spans="1:19">
      <c r="A75" s="4"/>
      <c r="B75" s="3"/>
      <c r="C75" s="49" t="s">
        <v>128</v>
      </c>
      <c r="D75" s="50" t="s">
        <v>156</v>
      </c>
      <c r="E75" s="33" t="s">
        <v>545</v>
      </c>
      <c r="F75" s="33" t="s">
        <v>545</v>
      </c>
      <c r="G75" s="33" t="s">
        <v>545</v>
      </c>
      <c r="H75" s="33" t="s">
        <v>545</v>
      </c>
      <c r="I75" s="33" t="s">
        <v>545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"/>
      <c r="Q75" s="3"/>
      <c r="R75" s="3"/>
      <c r="S75" s="3"/>
    </row>
    <row r="76" spans="1:19">
      <c r="A76" s="4"/>
      <c r="B76" s="3"/>
      <c r="C76" s="49" t="s">
        <v>131</v>
      </c>
      <c r="D76" s="50" t="s">
        <v>211</v>
      </c>
      <c r="E76" s="33" t="s">
        <v>545</v>
      </c>
      <c r="F76" s="33" t="s">
        <v>545</v>
      </c>
      <c r="G76" s="33" t="s">
        <v>545</v>
      </c>
      <c r="H76" s="33" t="s">
        <v>545</v>
      </c>
      <c r="I76" s="33" t="s">
        <v>545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"/>
      <c r="Q76" s="3"/>
      <c r="R76" s="3"/>
      <c r="S76" s="3"/>
    </row>
    <row r="77" spans="1:19">
      <c r="A77" s="4"/>
      <c r="B77" s="3"/>
      <c r="C77" s="49" t="s">
        <v>126</v>
      </c>
      <c r="D77" s="50" t="s">
        <v>551</v>
      </c>
      <c r="E77" s="33" t="s">
        <v>545</v>
      </c>
      <c r="F77" s="33" t="s">
        <v>545</v>
      </c>
      <c r="G77" s="33" t="s">
        <v>545</v>
      </c>
      <c r="H77" s="33" t="s">
        <v>545</v>
      </c>
      <c r="I77" s="33" t="s">
        <v>545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"/>
      <c r="Q77" s="3"/>
      <c r="R77" s="3"/>
      <c r="S77" s="3"/>
    </row>
    <row r="78" spans="1:19">
      <c r="A78" s="4"/>
      <c r="B78" s="3"/>
      <c r="C78" s="49" t="s">
        <v>129</v>
      </c>
      <c r="D78" s="50" t="s">
        <v>159</v>
      </c>
      <c r="E78" s="33" t="s">
        <v>545</v>
      </c>
      <c r="F78" s="33" t="s">
        <v>545</v>
      </c>
      <c r="G78" s="33" t="s">
        <v>545</v>
      </c>
      <c r="H78" s="33" t="s">
        <v>545</v>
      </c>
      <c r="I78" s="33" t="s">
        <v>545</v>
      </c>
      <c r="J78" s="33">
        <v>3</v>
      </c>
      <c r="K78" s="33">
        <v>0</v>
      </c>
      <c r="L78" s="33">
        <v>1</v>
      </c>
      <c r="M78" s="33">
        <v>3</v>
      </c>
      <c r="N78" s="33">
        <v>0</v>
      </c>
      <c r="O78" s="33">
        <v>0</v>
      </c>
      <c r="P78" s="3"/>
      <c r="Q78" s="3"/>
      <c r="R78" s="3"/>
      <c r="S78" s="3"/>
    </row>
    <row r="79" spans="1:19">
      <c r="A79" s="4"/>
      <c r="B79" s="3"/>
      <c r="C79" s="49" t="s">
        <v>129</v>
      </c>
      <c r="D79" s="50" t="s">
        <v>160</v>
      </c>
      <c r="E79" s="33" t="s">
        <v>545</v>
      </c>
      <c r="F79" s="33" t="s">
        <v>545</v>
      </c>
      <c r="G79" s="33" t="s">
        <v>545</v>
      </c>
      <c r="H79" s="33" t="s">
        <v>545</v>
      </c>
      <c r="I79" s="33" t="s">
        <v>545</v>
      </c>
      <c r="J79" s="33">
        <v>0</v>
      </c>
      <c r="K79" s="33">
        <v>0</v>
      </c>
      <c r="L79" s="33">
        <v>3</v>
      </c>
      <c r="M79" s="33">
        <v>2</v>
      </c>
      <c r="N79" s="33">
        <v>0</v>
      </c>
      <c r="O79" s="33">
        <v>0</v>
      </c>
      <c r="P79" s="3"/>
      <c r="Q79" s="3"/>
      <c r="R79" s="3"/>
      <c r="S79" s="3"/>
    </row>
    <row r="80" spans="1:19">
      <c r="A80" s="4"/>
      <c r="B80" s="3"/>
      <c r="C80" s="49" t="s">
        <v>129</v>
      </c>
      <c r="D80" s="50" t="s">
        <v>209</v>
      </c>
      <c r="E80" s="33" t="s">
        <v>545</v>
      </c>
      <c r="F80" s="33" t="s">
        <v>545</v>
      </c>
      <c r="G80" s="33" t="s">
        <v>545</v>
      </c>
      <c r="H80" s="33" t="s">
        <v>545</v>
      </c>
      <c r="I80" s="33" t="s">
        <v>545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"/>
      <c r="Q80" s="3"/>
      <c r="R80" s="3"/>
      <c r="S80" s="3"/>
    </row>
    <row r="81" spans="1:19">
      <c r="A81" s="4"/>
      <c r="B81" s="3"/>
      <c r="C81" s="49" t="s">
        <v>129</v>
      </c>
      <c r="D81" s="50" t="s">
        <v>162</v>
      </c>
      <c r="E81" s="33" t="s">
        <v>545</v>
      </c>
      <c r="F81" s="33" t="s">
        <v>545</v>
      </c>
      <c r="G81" s="33" t="s">
        <v>545</v>
      </c>
      <c r="H81" s="33" t="s">
        <v>545</v>
      </c>
      <c r="I81" s="33" t="s">
        <v>545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"/>
      <c r="Q81" s="3"/>
      <c r="R81" s="3"/>
      <c r="S81" s="3"/>
    </row>
    <row r="82" spans="1:19">
      <c r="A82" s="4"/>
      <c r="B82" s="3"/>
      <c r="C82" s="32" t="s">
        <v>131</v>
      </c>
      <c r="D82" s="50" t="s">
        <v>166</v>
      </c>
      <c r="E82" s="33"/>
      <c r="F82" s="33"/>
      <c r="G82" s="33"/>
      <c r="H82" s="33"/>
      <c r="I82" s="33"/>
      <c r="J82" s="33">
        <v>0</v>
      </c>
      <c r="K82" s="33">
        <v>0</v>
      </c>
      <c r="L82" s="33">
        <v>0</v>
      </c>
      <c r="M82" s="33">
        <v>3</v>
      </c>
      <c r="N82" s="33">
        <v>0</v>
      </c>
      <c r="O82" s="33">
        <v>0</v>
      </c>
      <c r="P82" s="3"/>
      <c r="Q82" s="3"/>
      <c r="R82" s="3"/>
      <c r="S82" s="3"/>
    </row>
    <row r="83" spans="1:19">
      <c r="A83" s="4"/>
      <c r="B83" s="3"/>
      <c r="C83" s="49" t="s">
        <v>133</v>
      </c>
      <c r="D83" s="50" t="s">
        <v>175</v>
      </c>
      <c r="E83" s="33" t="s">
        <v>545</v>
      </c>
      <c r="F83" s="33" t="s">
        <v>545</v>
      </c>
      <c r="G83" s="33" t="s">
        <v>545</v>
      </c>
      <c r="H83" s="33" t="s">
        <v>545</v>
      </c>
      <c r="I83" s="33" t="s">
        <v>545</v>
      </c>
      <c r="J83" s="33">
        <v>0</v>
      </c>
      <c r="K83" s="33">
        <v>0</v>
      </c>
      <c r="L83" s="33">
        <v>0</v>
      </c>
      <c r="M83" s="33">
        <v>0</v>
      </c>
      <c r="N83" s="33">
        <v>1</v>
      </c>
      <c r="O83" s="33">
        <v>0</v>
      </c>
      <c r="P83" s="3"/>
      <c r="Q83" s="3"/>
      <c r="R83" s="3"/>
      <c r="S83" s="3"/>
    </row>
    <row r="84" spans="1:19">
      <c r="A84" s="4"/>
      <c r="B84" s="3"/>
      <c r="C84" s="49" t="s">
        <v>132</v>
      </c>
      <c r="D84" s="50" t="s">
        <v>171</v>
      </c>
      <c r="E84" s="33" t="s">
        <v>545</v>
      </c>
      <c r="F84" s="33" t="s">
        <v>545</v>
      </c>
      <c r="G84" s="33" t="s">
        <v>545</v>
      </c>
      <c r="H84" s="33" t="s">
        <v>545</v>
      </c>
      <c r="I84" s="33" t="s">
        <v>545</v>
      </c>
      <c r="J84" s="33">
        <v>1</v>
      </c>
      <c r="K84" s="33">
        <v>15</v>
      </c>
      <c r="L84" s="33">
        <v>9</v>
      </c>
      <c r="M84" s="33">
        <v>13</v>
      </c>
      <c r="N84" s="33">
        <v>0</v>
      </c>
      <c r="O84" s="33">
        <v>0</v>
      </c>
      <c r="P84" s="3"/>
      <c r="Q84" s="3"/>
      <c r="R84" s="3"/>
      <c r="S84" s="3"/>
    </row>
    <row r="85" spans="1:19">
      <c r="A85" s="4"/>
      <c r="B85" s="3"/>
      <c r="C85" s="49" t="s">
        <v>133</v>
      </c>
      <c r="D85" s="50" t="s">
        <v>176</v>
      </c>
      <c r="E85" s="33" t="s">
        <v>545</v>
      </c>
      <c r="F85" s="33" t="s">
        <v>545</v>
      </c>
      <c r="G85" s="33" t="s">
        <v>545</v>
      </c>
      <c r="H85" s="33" t="s">
        <v>545</v>
      </c>
      <c r="I85" s="33" t="s">
        <v>545</v>
      </c>
      <c r="J85" s="33">
        <v>1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"/>
      <c r="Q85" s="3"/>
      <c r="R85" s="3"/>
      <c r="S85" s="3"/>
    </row>
    <row r="86" customFormat="1" spans="1:44">
      <c r="A86" s="4"/>
      <c r="B86" s="3"/>
      <c r="C86" s="49" t="s">
        <v>124</v>
      </c>
      <c r="D86" s="50" t="s">
        <v>142</v>
      </c>
      <c r="E86" s="33" t="s">
        <v>545</v>
      </c>
      <c r="F86" s="33" t="s">
        <v>545</v>
      </c>
      <c r="G86" s="33" t="s">
        <v>545</v>
      </c>
      <c r="H86" s="33" t="s">
        <v>545</v>
      </c>
      <c r="I86" s="33" t="s">
        <v>545</v>
      </c>
      <c r="J86" s="33">
        <v>0</v>
      </c>
      <c r="K86" s="33">
        <v>0</v>
      </c>
      <c r="L86" s="33">
        <v>0</v>
      </c>
      <c r="M86" s="33">
        <v>0</v>
      </c>
      <c r="N86" s="33">
        <v>1</v>
      </c>
      <c r="O86" s="33">
        <v>0</v>
      </c>
      <c r="P86" s="3"/>
      <c r="Q86" s="3"/>
      <c r="R86" s="3"/>
      <c r="S86" s="3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customFormat="1" spans="1:44">
      <c r="A87" s="4"/>
      <c r="B87" s="3"/>
      <c r="C87" s="49" t="s">
        <v>130</v>
      </c>
      <c r="D87" s="50" t="s">
        <v>164</v>
      </c>
      <c r="E87" s="33" t="s">
        <v>545</v>
      </c>
      <c r="F87" s="33" t="s">
        <v>545</v>
      </c>
      <c r="G87" s="33" t="s">
        <v>545</v>
      </c>
      <c r="H87" s="33" t="s">
        <v>545</v>
      </c>
      <c r="I87" s="33" t="s">
        <v>545</v>
      </c>
      <c r="J87" s="33">
        <v>0</v>
      </c>
      <c r="K87" s="33">
        <v>0</v>
      </c>
      <c r="L87" s="33">
        <v>0</v>
      </c>
      <c r="M87" s="33">
        <v>0</v>
      </c>
      <c r="N87" s="33">
        <v>3</v>
      </c>
      <c r="O87" s="33">
        <v>3</v>
      </c>
      <c r="P87" s="3"/>
      <c r="Q87" s="3"/>
      <c r="R87" s="3"/>
      <c r="S87" s="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customFormat="1" spans="1:44">
      <c r="A88" s="4"/>
      <c r="B88" s="3"/>
      <c r="C88" s="49" t="s">
        <v>126</v>
      </c>
      <c r="D88" s="50" t="s">
        <v>151</v>
      </c>
      <c r="E88" s="33" t="s">
        <v>545</v>
      </c>
      <c r="F88" s="33" t="s">
        <v>545</v>
      </c>
      <c r="G88" s="33" t="s">
        <v>545</v>
      </c>
      <c r="H88" s="33" t="s">
        <v>545</v>
      </c>
      <c r="I88" s="33" t="s">
        <v>545</v>
      </c>
      <c r="J88" s="33">
        <v>2</v>
      </c>
      <c r="K88" s="33">
        <v>0</v>
      </c>
      <c r="L88" s="33">
        <v>2</v>
      </c>
      <c r="M88" s="33">
        <v>0</v>
      </c>
      <c r="N88" s="33">
        <v>0</v>
      </c>
      <c r="O88" s="33">
        <v>0</v>
      </c>
      <c r="P88" s="3"/>
      <c r="Q88" s="3"/>
      <c r="R88" s="3"/>
      <c r="S88" s="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customFormat="1" spans="1:44">
      <c r="A89" s="4"/>
      <c r="B89" s="3"/>
      <c r="C89" s="32" t="s">
        <v>134</v>
      </c>
      <c r="D89" s="50" t="s">
        <v>178</v>
      </c>
      <c r="E89" s="33" t="s">
        <v>545</v>
      </c>
      <c r="F89" s="33" t="s">
        <v>545</v>
      </c>
      <c r="G89" s="33" t="s">
        <v>545</v>
      </c>
      <c r="H89" s="33" t="s">
        <v>545</v>
      </c>
      <c r="I89" s="33" t="s">
        <v>545</v>
      </c>
      <c r="J89" s="33">
        <v>3</v>
      </c>
      <c r="K89" s="33">
        <v>2</v>
      </c>
      <c r="L89" s="33">
        <v>2</v>
      </c>
      <c r="M89" s="33">
        <v>7</v>
      </c>
      <c r="N89" s="33">
        <v>1</v>
      </c>
      <c r="O89" s="33">
        <v>2</v>
      </c>
      <c r="P89" s="3"/>
      <c r="Q89" s="3"/>
      <c r="R89" s="3"/>
      <c r="S89" s="3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customFormat="1" spans="1:44">
      <c r="A90" s="4"/>
      <c r="B90" s="3"/>
      <c r="C90" s="49" t="s">
        <v>134</v>
      </c>
      <c r="D90" s="50" t="s">
        <v>179</v>
      </c>
      <c r="E90" s="33" t="s">
        <v>545</v>
      </c>
      <c r="F90" s="33" t="s">
        <v>545</v>
      </c>
      <c r="G90" s="33" t="s">
        <v>545</v>
      </c>
      <c r="H90" s="33" t="s">
        <v>545</v>
      </c>
      <c r="I90" s="33" t="s">
        <v>545</v>
      </c>
      <c r="J90" s="33">
        <v>2</v>
      </c>
      <c r="K90" s="33">
        <v>0</v>
      </c>
      <c r="L90" s="33">
        <v>0</v>
      </c>
      <c r="M90" s="33">
        <v>1</v>
      </c>
      <c r="N90" s="33">
        <v>3</v>
      </c>
      <c r="O90" s="33">
        <v>2</v>
      </c>
      <c r="P90" s="3"/>
      <c r="Q90" s="3"/>
      <c r="R90" s="3"/>
      <c r="S90" s="3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customFormat="1" spans="1:44">
      <c r="A91" s="4"/>
      <c r="B91" s="3"/>
      <c r="C91" s="49" t="s">
        <v>128</v>
      </c>
      <c r="D91" s="50" t="s">
        <v>157</v>
      </c>
      <c r="E91" s="33" t="s">
        <v>545</v>
      </c>
      <c r="F91" s="33" t="s">
        <v>545</v>
      </c>
      <c r="G91" s="33" t="s">
        <v>545</v>
      </c>
      <c r="H91" s="33" t="s">
        <v>545</v>
      </c>
      <c r="I91" s="33" t="s">
        <v>545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"/>
      <c r="Q91" s="3"/>
      <c r="R91" s="3"/>
      <c r="S91" s="3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customFormat="1" spans="1:44">
      <c r="A92" s="4"/>
      <c r="B92" s="3"/>
      <c r="C92" s="32" t="s">
        <v>133</v>
      </c>
      <c r="D92" s="50" t="s">
        <v>177</v>
      </c>
      <c r="E92" s="33" t="s">
        <v>545</v>
      </c>
      <c r="F92" s="33" t="s">
        <v>545</v>
      </c>
      <c r="G92" s="33" t="s">
        <v>545</v>
      </c>
      <c r="H92" s="33" t="s">
        <v>545</v>
      </c>
      <c r="I92" s="33" t="s">
        <v>545</v>
      </c>
      <c r="J92" s="33">
        <v>1</v>
      </c>
      <c r="K92" s="33">
        <v>0</v>
      </c>
      <c r="L92" s="33">
        <v>4</v>
      </c>
      <c r="M92" s="33">
        <v>0</v>
      </c>
      <c r="N92" s="33">
        <v>5</v>
      </c>
      <c r="O92" s="33">
        <v>5</v>
      </c>
      <c r="P92" s="3"/>
      <c r="Q92" s="3"/>
      <c r="R92" s="3"/>
      <c r="S92" s="3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customFormat="1" spans="1:44">
      <c r="A93" s="4"/>
      <c r="B93" s="3"/>
      <c r="C93" s="32" t="s">
        <v>126</v>
      </c>
      <c r="D93" s="50" t="s">
        <v>152</v>
      </c>
      <c r="E93" s="33" t="s">
        <v>545</v>
      </c>
      <c r="F93" s="33" t="s">
        <v>545</v>
      </c>
      <c r="G93" s="33" t="s">
        <v>545</v>
      </c>
      <c r="H93" s="33" t="s">
        <v>545</v>
      </c>
      <c r="I93" s="33" t="s">
        <v>545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"/>
      <c r="Q93" s="3"/>
      <c r="R93" s="3"/>
      <c r="S93" s="3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customFormat="1" spans="1:44">
      <c r="A94" s="4"/>
      <c r="B94" s="3"/>
      <c r="C94" s="32" t="s">
        <v>127</v>
      </c>
      <c r="D94" s="50" t="s">
        <v>155</v>
      </c>
      <c r="E94" s="33" t="s">
        <v>545</v>
      </c>
      <c r="F94" s="33" t="s">
        <v>545</v>
      </c>
      <c r="G94" s="33" t="s">
        <v>545</v>
      </c>
      <c r="H94" s="33" t="s">
        <v>545</v>
      </c>
      <c r="I94" s="33" t="s">
        <v>545</v>
      </c>
      <c r="J94" s="33">
        <v>0</v>
      </c>
      <c r="K94" s="33">
        <v>0</v>
      </c>
      <c r="L94" s="33">
        <v>1</v>
      </c>
      <c r="M94" s="33">
        <v>0</v>
      </c>
      <c r="N94" s="33">
        <v>0</v>
      </c>
      <c r="O94" s="33">
        <v>0</v>
      </c>
      <c r="P94" s="3"/>
      <c r="Q94" s="3"/>
      <c r="R94" s="3"/>
      <c r="S94" s="3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customFormat="1" spans="1:44">
      <c r="A95" s="4"/>
      <c r="B95" s="3"/>
      <c r="C95" s="32" t="s">
        <v>126</v>
      </c>
      <c r="D95" s="50" t="s">
        <v>153</v>
      </c>
      <c r="E95" s="33" t="s">
        <v>545</v>
      </c>
      <c r="F95" s="33" t="s">
        <v>545</v>
      </c>
      <c r="G95" s="33" t="s">
        <v>545</v>
      </c>
      <c r="H95" s="33" t="s">
        <v>545</v>
      </c>
      <c r="I95" s="33" t="s">
        <v>545</v>
      </c>
      <c r="J95" s="33">
        <v>3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"/>
      <c r="Q95" s="3"/>
      <c r="R95" s="3"/>
      <c r="S95" s="3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customFormat="1" spans="1:44">
      <c r="A96" s="4"/>
      <c r="B96" s="3"/>
      <c r="C96" s="32" t="s">
        <v>131</v>
      </c>
      <c r="D96" s="50" t="s">
        <v>168</v>
      </c>
      <c r="E96" s="33" t="s">
        <v>545</v>
      </c>
      <c r="F96" s="33" t="s">
        <v>545</v>
      </c>
      <c r="G96" s="33" t="s">
        <v>545</v>
      </c>
      <c r="H96" s="33" t="s">
        <v>545</v>
      </c>
      <c r="I96" s="33" t="s">
        <v>545</v>
      </c>
      <c r="J96" s="33">
        <v>6</v>
      </c>
      <c r="K96" s="33">
        <v>0</v>
      </c>
      <c r="L96" s="33">
        <v>2</v>
      </c>
      <c r="M96" s="33">
        <v>2</v>
      </c>
      <c r="N96" s="33">
        <v>0</v>
      </c>
      <c r="O96" s="33">
        <v>1</v>
      </c>
      <c r="P96" s="3"/>
      <c r="Q96" s="3"/>
      <c r="R96" s="3"/>
      <c r="S96" s="3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19">
      <c r="A97" s="4"/>
      <c r="B97" s="3"/>
      <c r="C97" s="51" t="s">
        <v>16</v>
      </c>
      <c r="D97" s="52"/>
      <c r="E97" s="53" t="s">
        <v>545</v>
      </c>
      <c r="F97" s="53" t="s">
        <v>545</v>
      </c>
      <c r="G97" s="53" t="s">
        <v>545</v>
      </c>
      <c r="H97" s="53" t="s">
        <v>545</v>
      </c>
      <c r="I97" s="53" t="s">
        <v>545</v>
      </c>
      <c r="J97" s="57">
        <f t="shared" ref="J97:O97" si="4">SUM(J66:J96)</f>
        <v>30</v>
      </c>
      <c r="K97" s="57">
        <f t="shared" si="4"/>
        <v>23</v>
      </c>
      <c r="L97" s="57">
        <f t="shared" si="4"/>
        <v>42</v>
      </c>
      <c r="M97" s="57">
        <f t="shared" si="4"/>
        <v>48</v>
      </c>
      <c r="N97" s="57">
        <f t="shared" si="4"/>
        <v>17</v>
      </c>
      <c r="O97" s="57">
        <f t="shared" si="4"/>
        <v>18</v>
      </c>
      <c r="P97" s="3"/>
      <c r="Q97" s="3"/>
      <c r="R97" s="3"/>
      <c r="S97" s="4"/>
    </row>
    <row r="98" spans="1:19">
      <c r="A98" s="4"/>
      <c r="B98" s="3"/>
      <c r="C98" s="19" t="s">
        <v>17</v>
      </c>
      <c r="D98" s="54"/>
      <c r="E98" s="55"/>
      <c r="F98" s="55"/>
      <c r="G98" s="55"/>
      <c r="H98" s="55"/>
      <c r="I98" s="55"/>
      <c r="J98" s="54"/>
      <c r="K98" s="54"/>
      <c r="L98" s="54"/>
      <c r="M98" s="54"/>
      <c r="N98" s="19"/>
      <c r="O98" s="19"/>
      <c r="P98" s="3"/>
      <c r="Q98" s="3"/>
      <c r="R98" s="44"/>
      <c r="S98" s="3"/>
    </row>
    <row r="99" customHeight="1" spans="1:19">
      <c r="A99" s="4"/>
      <c r="B99" s="3"/>
      <c r="C99" s="35" t="s">
        <v>546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4"/>
      <c r="Q99" s="34"/>
      <c r="R99" s="44"/>
      <c r="S99" s="3"/>
    </row>
    <row r="100" ht="25" customHeight="1" spans="1:19">
      <c r="A100" s="4"/>
      <c r="B100" s="3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4"/>
      <c r="Q100" s="34"/>
      <c r="R100" s="44"/>
      <c r="S100" s="3"/>
    </row>
    <row r="101" spans="1:19">
      <c r="A101" s="4"/>
      <c r="B101" s="3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3"/>
      <c r="Q101" s="3"/>
      <c r="R101" s="44"/>
      <c r="S101" s="3"/>
    </row>
    <row r="102" customFormat="1" spans="1:44">
      <c r="A102" s="4"/>
      <c r="B102" s="3"/>
      <c r="C102" s="40" t="s">
        <v>552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3"/>
      <c r="Q102" s="3"/>
      <c r="R102" s="3"/>
      <c r="S102" s="3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customFormat="1" spans="1:44">
      <c r="A103" s="4"/>
      <c r="B103" s="3"/>
      <c r="C103" s="46" t="s">
        <v>122</v>
      </c>
      <c r="D103" s="23" t="s">
        <v>140</v>
      </c>
      <c r="E103" s="24">
        <v>2006</v>
      </c>
      <c r="F103" s="24">
        <v>2007</v>
      </c>
      <c r="G103" s="24">
        <v>2008</v>
      </c>
      <c r="H103" s="24">
        <v>2009</v>
      </c>
      <c r="I103" s="24">
        <v>2010</v>
      </c>
      <c r="J103" s="24">
        <v>2011</v>
      </c>
      <c r="K103" s="24">
        <v>2012</v>
      </c>
      <c r="L103" s="24">
        <v>2013</v>
      </c>
      <c r="M103" s="24">
        <v>2014</v>
      </c>
      <c r="N103" s="24">
        <v>2015</v>
      </c>
      <c r="O103" s="24">
        <v>2016</v>
      </c>
      <c r="P103" s="3"/>
      <c r="Q103" s="3"/>
      <c r="R103" s="3"/>
      <c r="S103" s="4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customFormat="1" spans="1:44">
      <c r="A104" s="4"/>
      <c r="B104" s="3"/>
      <c r="C104" s="30" t="str">
        <f t="shared" ref="C104:D119" si="5">C66</f>
        <v>FACE</v>
      </c>
      <c r="D104" s="48" t="str">
        <f t="shared" si="5"/>
        <v>Administração</v>
      </c>
      <c r="E104" s="37" t="s">
        <v>545</v>
      </c>
      <c r="F104" s="37" t="s">
        <v>545</v>
      </c>
      <c r="G104" s="37" t="s">
        <v>545</v>
      </c>
      <c r="H104" s="37" t="s">
        <v>545</v>
      </c>
      <c r="I104" s="37" t="s">
        <v>545</v>
      </c>
      <c r="J104" s="37">
        <f t="shared" ref="J104:O113" si="6">IF(ISERROR(J66/J$97),"-",(J66/J$97))</f>
        <v>0.0666666666666667</v>
      </c>
      <c r="K104" s="37">
        <f t="shared" si="6"/>
        <v>0</v>
      </c>
      <c r="L104" s="37">
        <f t="shared" si="6"/>
        <v>0</v>
      </c>
      <c r="M104" s="37">
        <f t="shared" si="6"/>
        <v>0</v>
      </c>
      <c r="N104" s="37">
        <f t="shared" si="6"/>
        <v>0</v>
      </c>
      <c r="O104" s="37">
        <f t="shared" si="6"/>
        <v>0</v>
      </c>
      <c r="P104" s="3"/>
      <c r="Q104" s="3"/>
      <c r="R104" s="3"/>
      <c r="S104" s="4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customFormat="1" spans="1:44">
      <c r="A105" s="4"/>
      <c r="B105" s="3"/>
      <c r="C105" s="32" t="str">
        <f t="shared" si="5"/>
        <v>FCA</v>
      </c>
      <c r="D105" s="50" t="str">
        <f t="shared" si="5"/>
        <v>Agronomia</v>
      </c>
      <c r="E105" s="38" t="s">
        <v>545</v>
      </c>
      <c r="F105" s="38" t="s">
        <v>545</v>
      </c>
      <c r="G105" s="38" t="s">
        <v>545</v>
      </c>
      <c r="H105" s="38" t="s">
        <v>545</v>
      </c>
      <c r="I105" s="38" t="s">
        <v>545</v>
      </c>
      <c r="J105" s="38">
        <f t="shared" si="6"/>
        <v>0</v>
      </c>
      <c r="K105" s="38">
        <f t="shared" si="6"/>
        <v>0</v>
      </c>
      <c r="L105" s="38">
        <f t="shared" si="6"/>
        <v>0.0238095238095238</v>
      </c>
      <c r="M105" s="38">
        <f t="shared" si="6"/>
        <v>0.0416666666666667</v>
      </c>
      <c r="N105" s="38">
        <f t="shared" si="6"/>
        <v>0</v>
      </c>
      <c r="O105" s="38">
        <f t="shared" si="6"/>
        <v>0</v>
      </c>
      <c r="P105" s="3"/>
      <c r="Q105" s="3"/>
      <c r="R105" s="3"/>
      <c r="S105" s="4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customFormat="1" spans="1:44">
      <c r="A106" s="4"/>
      <c r="B106" s="3"/>
      <c r="C106" s="32" t="str">
        <f t="shared" si="5"/>
        <v>FACALE</v>
      </c>
      <c r="D106" s="50" t="str">
        <f t="shared" si="5"/>
        <v>Artes Cênicas</v>
      </c>
      <c r="E106" s="38" t="s">
        <v>545</v>
      </c>
      <c r="F106" s="38" t="s">
        <v>545</v>
      </c>
      <c r="G106" s="38" t="s">
        <v>545</v>
      </c>
      <c r="H106" s="38" t="s">
        <v>545</v>
      </c>
      <c r="I106" s="38" t="s">
        <v>545</v>
      </c>
      <c r="J106" s="38">
        <f t="shared" si="6"/>
        <v>0.1</v>
      </c>
      <c r="K106" s="38">
        <f t="shared" si="6"/>
        <v>0</v>
      </c>
      <c r="L106" s="38">
        <f t="shared" si="6"/>
        <v>0</v>
      </c>
      <c r="M106" s="38">
        <f t="shared" si="6"/>
        <v>0</v>
      </c>
      <c r="N106" s="38">
        <f t="shared" si="6"/>
        <v>0.0588235294117647</v>
      </c>
      <c r="O106" s="38">
        <f t="shared" si="6"/>
        <v>0</v>
      </c>
      <c r="P106" s="3"/>
      <c r="Q106" s="3"/>
      <c r="R106" s="3"/>
      <c r="S106" s="4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customFormat="1" spans="1:44">
      <c r="A107" s="4"/>
      <c r="B107" s="3"/>
      <c r="C107" s="32" t="str">
        <f t="shared" si="5"/>
        <v>FCBA</v>
      </c>
      <c r="D107" s="50" t="str">
        <f t="shared" si="5"/>
        <v>Biotecnologia</v>
      </c>
      <c r="E107" s="38" t="s">
        <v>545</v>
      </c>
      <c r="F107" s="38" t="s">
        <v>545</v>
      </c>
      <c r="G107" s="38" t="s">
        <v>545</v>
      </c>
      <c r="H107" s="38" t="s">
        <v>545</v>
      </c>
      <c r="I107" s="38" t="s">
        <v>545</v>
      </c>
      <c r="J107" s="38">
        <f t="shared" si="6"/>
        <v>0</v>
      </c>
      <c r="K107" s="38">
        <f t="shared" si="6"/>
        <v>0.173913043478261</v>
      </c>
      <c r="L107" s="38">
        <f t="shared" si="6"/>
        <v>0.0952380952380952</v>
      </c>
      <c r="M107" s="38">
        <f t="shared" si="6"/>
        <v>0.0625</v>
      </c>
      <c r="N107" s="38">
        <f t="shared" si="6"/>
        <v>0.117647058823529</v>
      </c>
      <c r="O107" s="38">
        <f t="shared" si="6"/>
        <v>0.0555555555555556</v>
      </c>
      <c r="P107" s="3"/>
      <c r="Q107" s="3"/>
      <c r="R107" s="3"/>
      <c r="S107" s="4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customFormat="1" spans="1:44">
      <c r="A108" s="4"/>
      <c r="B108" s="3"/>
      <c r="C108" s="32" t="str">
        <f t="shared" si="5"/>
        <v>FCBA</v>
      </c>
      <c r="D108" s="50" t="str">
        <f t="shared" si="5"/>
        <v>Ciências Biologicas</v>
      </c>
      <c r="E108" s="38" t="s">
        <v>545</v>
      </c>
      <c r="F108" s="38" t="s">
        <v>545</v>
      </c>
      <c r="G108" s="38" t="s">
        <v>545</v>
      </c>
      <c r="H108" s="38" t="s">
        <v>545</v>
      </c>
      <c r="I108" s="38" t="s">
        <v>545</v>
      </c>
      <c r="J108" s="38">
        <f t="shared" si="6"/>
        <v>0.1</v>
      </c>
      <c r="K108" s="38">
        <f t="shared" si="6"/>
        <v>0.0869565217391304</v>
      </c>
      <c r="L108" s="38">
        <f t="shared" si="6"/>
        <v>0.166666666666667</v>
      </c>
      <c r="M108" s="38">
        <f t="shared" si="6"/>
        <v>0.0416666666666667</v>
      </c>
      <c r="N108" s="38">
        <f t="shared" si="6"/>
        <v>0</v>
      </c>
      <c r="O108" s="38">
        <f t="shared" si="6"/>
        <v>0.222222222222222</v>
      </c>
      <c r="P108" s="3"/>
      <c r="Q108" s="3"/>
      <c r="R108" s="3"/>
      <c r="S108" s="4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customFormat="1" spans="1:44">
      <c r="A109" s="4"/>
      <c r="B109" s="3"/>
      <c r="C109" s="32" t="str">
        <f t="shared" si="5"/>
        <v>FACE</v>
      </c>
      <c r="D109" s="50" t="str">
        <f t="shared" si="5"/>
        <v>Ciências Contábeis</v>
      </c>
      <c r="E109" s="38" t="s">
        <v>545</v>
      </c>
      <c r="F109" s="38" t="s">
        <v>545</v>
      </c>
      <c r="G109" s="38" t="s">
        <v>545</v>
      </c>
      <c r="H109" s="38" t="s">
        <v>545</v>
      </c>
      <c r="I109" s="38" t="s">
        <v>545</v>
      </c>
      <c r="J109" s="38">
        <f t="shared" si="6"/>
        <v>0</v>
      </c>
      <c r="K109" s="38">
        <f t="shared" si="6"/>
        <v>0</v>
      </c>
      <c r="L109" s="38">
        <f t="shared" si="6"/>
        <v>0</v>
      </c>
      <c r="M109" s="38">
        <f t="shared" si="6"/>
        <v>0</v>
      </c>
      <c r="N109" s="38">
        <f t="shared" si="6"/>
        <v>0</v>
      </c>
      <c r="O109" s="38">
        <f t="shared" si="6"/>
        <v>0</v>
      </c>
      <c r="P109" s="3"/>
      <c r="Q109" s="3"/>
      <c r="R109" s="3"/>
      <c r="S109" s="4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customFormat="1" spans="1:44">
      <c r="A110" s="4"/>
      <c r="B110" s="3"/>
      <c r="C110" s="32" t="str">
        <f t="shared" si="5"/>
        <v>FCH</v>
      </c>
      <c r="D110" s="50" t="str">
        <f t="shared" si="5"/>
        <v>Ciências Sociais</v>
      </c>
      <c r="E110" s="38" t="s">
        <v>545</v>
      </c>
      <c r="F110" s="38" t="s">
        <v>545</v>
      </c>
      <c r="G110" s="38" t="s">
        <v>545</v>
      </c>
      <c r="H110" s="38" t="s">
        <v>545</v>
      </c>
      <c r="I110" s="38" t="s">
        <v>545</v>
      </c>
      <c r="J110" s="38">
        <f t="shared" si="6"/>
        <v>0</v>
      </c>
      <c r="K110" s="38">
        <f t="shared" si="6"/>
        <v>0</v>
      </c>
      <c r="L110" s="38">
        <f t="shared" si="6"/>
        <v>0</v>
      </c>
      <c r="M110" s="38">
        <f t="shared" si="6"/>
        <v>0</v>
      </c>
      <c r="N110" s="38">
        <f t="shared" si="6"/>
        <v>0</v>
      </c>
      <c r="O110" s="38">
        <f t="shared" si="6"/>
        <v>0</v>
      </c>
      <c r="P110" s="3"/>
      <c r="Q110" s="3"/>
      <c r="R110" s="3"/>
      <c r="S110" s="4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customFormat="1" spans="1:44">
      <c r="A111" s="4"/>
      <c r="B111" s="3"/>
      <c r="C111" s="32" t="str">
        <f t="shared" si="5"/>
        <v>FADIR</v>
      </c>
      <c r="D111" s="50" t="str">
        <f t="shared" si="5"/>
        <v>Direito</v>
      </c>
      <c r="E111" s="38" t="s">
        <v>545</v>
      </c>
      <c r="F111" s="38" t="s">
        <v>545</v>
      </c>
      <c r="G111" s="38" t="s">
        <v>545</v>
      </c>
      <c r="H111" s="38" t="s">
        <v>545</v>
      </c>
      <c r="I111" s="38" t="s">
        <v>545</v>
      </c>
      <c r="J111" s="38">
        <f t="shared" si="6"/>
        <v>0</v>
      </c>
      <c r="K111" s="38">
        <f t="shared" si="6"/>
        <v>0</v>
      </c>
      <c r="L111" s="38">
        <f t="shared" si="6"/>
        <v>0.0476190476190476</v>
      </c>
      <c r="M111" s="38">
        <f t="shared" si="6"/>
        <v>0.208333333333333</v>
      </c>
      <c r="N111" s="38">
        <f t="shared" si="6"/>
        <v>0</v>
      </c>
      <c r="O111" s="38">
        <f t="shared" si="6"/>
        <v>0</v>
      </c>
      <c r="P111" s="3"/>
      <c r="Q111" s="3"/>
      <c r="R111" s="3"/>
      <c r="S111" s="4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customFormat="1" spans="1:44">
      <c r="A112" s="4"/>
      <c r="B112" s="3"/>
      <c r="C112" s="32" t="str">
        <f t="shared" si="5"/>
        <v>FACE</v>
      </c>
      <c r="D112" s="50" t="str">
        <f t="shared" si="5"/>
        <v>Economia</v>
      </c>
      <c r="E112" s="38" t="s">
        <v>545</v>
      </c>
      <c r="F112" s="38" t="s">
        <v>545</v>
      </c>
      <c r="G112" s="38" t="s">
        <v>545</v>
      </c>
      <c r="H112" s="38" t="s">
        <v>545</v>
      </c>
      <c r="I112" s="38" t="s">
        <v>545</v>
      </c>
      <c r="J112" s="38">
        <f t="shared" si="6"/>
        <v>0</v>
      </c>
      <c r="K112" s="38">
        <f t="shared" si="6"/>
        <v>0</v>
      </c>
      <c r="L112" s="38">
        <f t="shared" si="6"/>
        <v>0.0952380952380952</v>
      </c>
      <c r="M112" s="38">
        <f t="shared" si="6"/>
        <v>0</v>
      </c>
      <c r="N112" s="38">
        <f t="shared" si="6"/>
        <v>0</v>
      </c>
      <c r="O112" s="38">
        <f t="shared" si="6"/>
        <v>0</v>
      </c>
      <c r="P112" s="3"/>
      <c r="Q112" s="3"/>
      <c r="R112" s="3"/>
      <c r="S112" s="4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customFormat="1" spans="1:44">
      <c r="A113" s="4"/>
      <c r="B113" s="3"/>
      <c r="C113" s="32" t="str">
        <f t="shared" si="5"/>
        <v>FAED</v>
      </c>
      <c r="D113" s="50" t="str">
        <f t="shared" si="5"/>
        <v>Educação Física</v>
      </c>
      <c r="E113" s="38" t="s">
        <v>545</v>
      </c>
      <c r="F113" s="38" t="s">
        <v>545</v>
      </c>
      <c r="G113" s="38" t="s">
        <v>545</v>
      </c>
      <c r="H113" s="38" t="s">
        <v>545</v>
      </c>
      <c r="I113" s="38" t="s">
        <v>545</v>
      </c>
      <c r="J113" s="38">
        <f t="shared" si="6"/>
        <v>0</v>
      </c>
      <c r="K113" s="38">
        <f t="shared" si="6"/>
        <v>0</v>
      </c>
      <c r="L113" s="38">
        <f t="shared" si="6"/>
        <v>0</v>
      </c>
      <c r="M113" s="38">
        <f t="shared" si="6"/>
        <v>0</v>
      </c>
      <c r="N113" s="38">
        <f t="shared" si="6"/>
        <v>0</v>
      </c>
      <c r="O113" s="38">
        <f t="shared" si="6"/>
        <v>0</v>
      </c>
      <c r="P113" s="3"/>
      <c r="Q113" s="3"/>
      <c r="R113" s="3"/>
      <c r="S113" s="4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customFormat="1" spans="1:44">
      <c r="A114" s="4"/>
      <c r="B114" s="3"/>
      <c r="C114" s="32" t="str">
        <f t="shared" si="5"/>
        <v>FCA</v>
      </c>
      <c r="D114" s="50" t="str">
        <f t="shared" si="5"/>
        <v>Engenharia de Aquicultura</v>
      </c>
      <c r="E114" s="38" t="s">
        <v>545</v>
      </c>
      <c r="F114" s="38" t="s">
        <v>545</v>
      </c>
      <c r="G114" s="38" t="s">
        <v>545</v>
      </c>
      <c r="H114" s="38" t="s">
        <v>545</v>
      </c>
      <c r="I114" s="38" t="s">
        <v>545</v>
      </c>
      <c r="J114" s="38">
        <f t="shared" ref="J114:O119" si="7">IF(ISERROR(J76/J$97),"-",(J76/J$97))</f>
        <v>0</v>
      </c>
      <c r="K114" s="38">
        <f t="shared" si="7"/>
        <v>0</v>
      </c>
      <c r="L114" s="38">
        <f t="shared" si="7"/>
        <v>0</v>
      </c>
      <c r="M114" s="38">
        <f t="shared" si="7"/>
        <v>0</v>
      </c>
      <c r="N114" s="38">
        <f t="shared" si="7"/>
        <v>0</v>
      </c>
      <c r="O114" s="38">
        <f t="shared" si="7"/>
        <v>0</v>
      </c>
      <c r="P114" s="3"/>
      <c r="Q114" s="3"/>
      <c r="R114" s="3"/>
      <c r="S114" s="4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customFormat="1" spans="1:44">
      <c r="A115" s="4"/>
      <c r="B115" s="3"/>
      <c r="C115" s="32" t="str">
        <f t="shared" si="5"/>
        <v>FACET</v>
      </c>
      <c r="D115" s="50" t="str">
        <f t="shared" si="5"/>
        <v>Engenharia da Computação</v>
      </c>
      <c r="E115" s="38" t="s">
        <v>545</v>
      </c>
      <c r="F115" s="38" t="s">
        <v>545</v>
      </c>
      <c r="G115" s="38" t="s">
        <v>545</v>
      </c>
      <c r="H115" s="38" t="s">
        <v>545</v>
      </c>
      <c r="I115" s="38" t="s">
        <v>545</v>
      </c>
      <c r="J115" s="38">
        <f t="shared" si="7"/>
        <v>0</v>
      </c>
      <c r="K115" s="38">
        <f t="shared" si="7"/>
        <v>0</v>
      </c>
      <c r="L115" s="38">
        <f t="shared" si="7"/>
        <v>0</v>
      </c>
      <c r="M115" s="38">
        <f t="shared" si="7"/>
        <v>0</v>
      </c>
      <c r="N115" s="38">
        <f t="shared" si="7"/>
        <v>0</v>
      </c>
      <c r="O115" s="38">
        <f t="shared" si="7"/>
        <v>0</v>
      </c>
      <c r="P115" s="3"/>
      <c r="Q115" s="3"/>
      <c r="R115" s="3"/>
      <c r="S115" s="4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customFormat="1" spans="1:44">
      <c r="A116" s="4"/>
      <c r="B116" s="3"/>
      <c r="C116" s="32" t="str">
        <f t="shared" si="5"/>
        <v>FAEN</v>
      </c>
      <c r="D116" s="50" t="str">
        <f t="shared" si="5"/>
        <v>Engenharia de Alimentos</v>
      </c>
      <c r="E116" s="38" t="s">
        <v>545</v>
      </c>
      <c r="F116" s="38" t="s">
        <v>545</v>
      </c>
      <c r="G116" s="38" t="s">
        <v>545</v>
      </c>
      <c r="H116" s="38" t="s">
        <v>545</v>
      </c>
      <c r="I116" s="38" t="s">
        <v>545</v>
      </c>
      <c r="J116" s="38">
        <f t="shared" si="7"/>
        <v>0.1</v>
      </c>
      <c r="K116" s="38">
        <f t="shared" si="7"/>
        <v>0</v>
      </c>
      <c r="L116" s="38">
        <f t="shared" si="7"/>
        <v>0.0238095238095238</v>
      </c>
      <c r="M116" s="38">
        <f t="shared" si="7"/>
        <v>0.0625</v>
      </c>
      <c r="N116" s="38">
        <f t="shared" si="7"/>
        <v>0</v>
      </c>
      <c r="O116" s="38">
        <f t="shared" si="7"/>
        <v>0</v>
      </c>
      <c r="P116" s="3"/>
      <c r="Q116" s="3"/>
      <c r="R116" s="3"/>
      <c r="S116" s="4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customFormat="1" spans="1:44">
      <c r="A117" s="4"/>
      <c r="B117" s="3"/>
      <c r="C117" s="32" t="str">
        <f t="shared" si="5"/>
        <v>FAEN</v>
      </c>
      <c r="D117" s="50" t="str">
        <f t="shared" si="5"/>
        <v>Engenharia de Energia</v>
      </c>
      <c r="E117" s="38" t="s">
        <v>545</v>
      </c>
      <c r="F117" s="38" t="s">
        <v>545</v>
      </c>
      <c r="G117" s="38" t="s">
        <v>545</v>
      </c>
      <c r="H117" s="38" t="s">
        <v>545</v>
      </c>
      <c r="I117" s="38" t="s">
        <v>545</v>
      </c>
      <c r="J117" s="38">
        <f t="shared" si="7"/>
        <v>0</v>
      </c>
      <c r="K117" s="38">
        <f t="shared" si="7"/>
        <v>0</v>
      </c>
      <c r="L117" s="38">
        <f t="shared" si="7"/>
        <v>0.0714285714285714</v>
      </c>
      <c r="M117" s="38">
        <f t="shared" si="7"/>
        <v>0.0416666666666667</v>
      </c>
      <c r="N117" s="38">
        <f t="shared" si="7"/>
        <v>0</v>
      </c>
      <c r="O117" s="38">
        <f t="shared" si="7"/>
        <v>0</v>
      </c>
      <c r="P117" s="3"/>
      <c r="Q117" s="3"/>
      <c r="R117" s="3"/>
      <c r="S117" s="4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customFormat="1" spans="1:44">
      <c r="A118" s="4"/>
      <c r="B118" s="3"/>
      <c r="C118" s="32" t="str">
        <f t="shared" si="5"/>
        <v>FAEN</v>
      </c>
      <c r="D118" s="50" t="str">
        <f t="shared" si="5"/>
        <v>Engenharia de Produção</v>
      </c>
      <c r="E118" s="38" t="s">
        <v>545</v>
      </c>
      <c r="F118" s="38" t="s">
        <v>545</v>
      </c>
      <c r="G118" s="38" t="s">
        <v>545</v>
      </c>
      <c r="H118" s="38" t="s">
        <v>545</v>
      </c>
      <c r="I118" s="38" t="s">
        <v>545</v>
      </c>
      <c r="J118" s="38">
        <f t="shared" si="7"/>
        <v>0</v>
      </c>
      <c r="K118" s="38">
        <f t="shared" si="7"/>
        <v>0</v>
      </c>
      <c r="L118" s="38">
        <f t="shared" si="7"/>
        <v>0</v>
      </c>
      <c r="M118" s="38">
        <f t="shared" si="7"/>
        <v>0</v>
      </c>
      <c r="N118" s="38">
        <f t="shared" si="7"/>
        <v>0</v>
      </c>
      <c r="O118" s="38">
        <f t="shared" si="7"/>
        <v>0</v>
      </c>
      <c r="P118" s="3"/>
      <c r="Q118" s="3"/>
      <c r="R118" s="3"/>
      <c r="S118" s="4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customFormat="1" spans="1:44">
      <c r="A119" s="4"/>
      <c r="B119" s="3"/>
      <c r="C119" s="32" t="str">
        <f t="shared" si="5"/>
        <v>FAEN</v>
      </c>
      <c r="D119" s="50" t="str">
        <f t="shared" si="5"/>
        <v>Engenharia Mecânica</v>
      </c>
      <c r="E119" s="38" t="s">
        <v>545</v>
      </c>
      <c r="F119" s="38" t="s">
        <v>545</v>
      </c>
      <c r="G119" s="38" t="s">
        <v>545</v>
      </c>
      <c r="H119" s="38" t="s">
        <v>545</v>
      </c>
      <c r="I119" s="38" t="s">
        <v>545</v>
      </c>
      <c r="J119" s="38">
        <f t="shared" si="7"/>
        <v>0</v>
      </c>
      <c r="K119" s="38">
        <f t="shared" si="7"/>
        <v>0</v>
      </c>
      <c r="L119" s="38">
        <f t="shared" si="7"/>
        <v>0</v>
      </c>
      <c r="M119" s="38">
        <f t="shared" si="7"/>
        <v>0</v>
      </c>
      <c r="N119" s="38">
        <f t="shared" si="7"/>
        <v>0</v>
      </c>
      <c r="O119" s="38">
        <f t="shared" si="7"/>
        <v>0</v>
      </c>
      <c r="P119" s="3"/>
      <c r="Q119" s="3"/>
      <c r="R119" s="3"/>
      <c r="S119" s="4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customFormat="1" spans="1:44">
      <c r="A120" s="4"/>
      <c r="B120" s="3"/>
      <c r="C120" s="32" t="str">
        <f t="shared" ref="C120:D129" si="8">C83</f>
        <v>FCH</v>
      </c>
      <c r="D120" s="50" t="str">
        <f t="shared" si="8"/>
        <v>Geografia</v>
      </c>
      <c r="E120" s="38" t="s">
        <v>545</v>
      </c>
      <c r="F120" s="38" t="s">
        <v>545</v>
      </c>
      <c r="G120" s="38" t="s">
        <v>545</v>
      </c>
      <c r="H120" s="38" t="s">
        <v>545</v>
      </c>
      <c r="I120" s="38" t="s">
        <v>545</v>
      </c>
      <c r="J120" s="38">
        <f t="shared" ref="J120:O133" si="9">IF(ISERROR(J83/J$97),"-",(J83/J$97))</f>
        <v>0</v>
      </c>
      <c r="K120" s="38">
        <f t="shared" si="9"/>
        <v>0</v>
      </c>
      <c r="L120" s="38">
        <f t="shared" si="9"/>
        <v>0</v>
      </c>
      <c r="M120" s="38">
        <f t="shared" si="9"/>
        <v>0</v>
      </c>
      <c r="N120" s="38">
        <f t="shared" si="9"/>
        <v>0.0588235294117647</v>
      </c>
      <c r="O120" s="38">
        <f t="shared" si="9"/>
        <v>0</v>
      </c>
      <c r="P120" s="3"/>
      <c r="Q120" s="3"/>
      <c r="R120" s="3"/>
      <c r="S120" s="4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customFormat="1" spans="1:44">
      <c r="A121" s="4"/>
      <c r="B121" s="3"/>
      <c r="C121" s="32" t="str">
        <f t="shared" si="8"/>
        <v>FCBA</v>
      </c>
      <c r="D121" s="50" t="str">
        <f t="shared" si="8"/>
        <v>Gestão Ambiental</v>
      </c>
      <c r="E121" s="38" t="s">
        <v>545</v>
      </c>
      <c r="F121" s="38" t="s">
        <v>545</v>
      </c>
      <c r="G121" s="38" t="s">
        <v>545</v>
      </c>
      <c r="H121" s="38" t="s">
        <v>545</v>
      </c>
      <c r="I121" s="38" t="s">
        <v>545</v>
      </c>
      <c r="J121" s="38">
        <f t="shared" si="9"/>
        <v>0.0333333333333333</v>
      </c>
      <c r="K121" s="38">
        <f t="shared" si="9"/>
        <v>0.652173913043478</v>
      </c>
      <c r="L121" s="38">
        <f t="shared" si="9"/>
        <v>0.214285714285714</v>
      </c>
      <c r="M121" s="38">
        <f t="shared" si="9"/>
        <v>0.270833333333333</v>
      </c>
      <c r="N121" s="38">
        <f t="shared" si="9"/>
        <v>0</v>
      </c>
      <c r="O121" s="38">
        <f t="shared" si="9"/>
        <v>0</v>
      </c>
      <c r="P121" s="3"/>
      <c r="Q121" s="3"/>
      <c r="R121" s="3"/>
      <c r="S121" s="4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customFormat="1" spans="1:44">
      <c r="A122" s="4"/>
      <c r="B122" s="3"/>
      <c r="C122" s="32" t="str">
        <f t="shared" si="8"/>
        <v>FCH</v>
      </c>
      <c r="D122" s="50" t="str">
        <f t="shared" si="8"/>
        <v>História</v>
      </c>
      <c r="E122" s="38" t="s">
        <v>545</v>
      </c>
      <c r="F122" s="38" t="s">
        <v>545</v>
      </c>
      <c r="G122" s="38" t="s">
        <v>545</v>
      </c>
      <c r="H122" s="38" t="s">
        <v>545</v>
      </c>
      <c r="I122" s="38" t="s">
        <v>545</v>
      </c>
      <c r="J122" s="38">
        <f t="shared" si="9"/>
        <v>0.0333333333333333</v>
      </c>
      <c r="K122" s="38">
        <f t="shared" si="9"/>
        <v>0</v>
      </c>
      <c r="L122" s="38">
        <f t="shared" si="9"/>
        <v>0</v>
      </c>
      <c r="M122" s="38">
        <f t="shared" si="9"/>
        <v>0</v>
      </c>
      <c r="N122" s="38">
        <f t="shared" si="9"/>
        <v>0</v>
      </c>
      <c r="O122" s="38">
        <f t="shared" si="9"/>
        <v>0</v>
      </c>
      <c r="P122" s="3"/>
      <c r="Q122" s="3"/>
      <c r="R122" s="3"/>
      <c r="S122" s="4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customFormat="1" spans="1:44">
      <c r="A123" s="4"/>
      <c r="B123" s="3"/>
      <c r="C123" s="32" t="str">
        <f t="shared" si="8"/>
        <v>FACALE</v>
      </c>
      <c r="D123" s="50" t="str">
        <f t="shared" si="8"/>
        <v>Letras</v>
      </c>
      <c r="E123" s="38" t="s">
        <v>545</v>
      </c>
      <c r="F123" s="38" t="s">
        <v>545</v>
      </c>
      <c r="G123" s="38" t="s">
        <v>545</v>
      </c>
      <c r="H123" s="38" t="s">
        <v>545</v>
      </c>
      <c r="I123" s="38" t="s">
        <v>545</v>
      </c>
      <c r="J123" s="38">
        <f t="shared" si="9"/>
        <v>0</v>
      </c>
      <c r="K123" s="38">
        <f t="shared" si="9"/>
        <v>0</v>
      </c>
      <c r="L123" s="38">
        <f t="shared" si="9"/>
        <v>0</v>
      </c>
      <c r="M123" s="38">
        <f t="shared" si="9"/>
        <v>0</v>
      </c>
      <c r="N123" s="38">
        <f t="shared" si="9"/>
        <v>0.0588235294117647</v>
      </c>
      <c r="O123" s="38">
        <f t="shared" si="9"/>
        <v>0</v>
      </c>
      <c r="P123" s="3"/>
      <c r="Q123" s="3"/>
      <c r="R123" s="3"/>
      <c r="S123" s="4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customFormat="1" spans="1:44">
      <c r="A124" s="4"/>
      <c r="B124" s="3"/>
      <c r="C124" s="32" t="str">
        <f t="shared" si="8"/>
        <v>FAIND</v>
      </c>
      <c r="D124" s="50" t="str">
        <f t="shared" si="8"/>
        <v>Licenciatura Indígena</v>
      </c>
      <c r="E124" s="38" t="s">
        <v>545</v>
      </c>
      <c r="F124" s="38" t="s">
        <v>545</v>
      </c>
      <c r="G124" s="38" t="s">
        <v>545</v>
      </c>
      <c r="H124" s="38" t="s">
        <v>545</v>
      </c>
      <c r="I124" s="38" t="s">
        <v>545</v>
      </c>
      <c r="J124" s="38">
        <f t="shared" si="9"/>
        <v>0</v>
      </c>
      <c r="K124" s="38">
        <f t="shared" si="9"/>
        <v>0</v>
      </c>
      <c r="L124" s="38">
        <f t="shared" si="9"/>
        <v>0</v>
      </c>
      <c r="M124" s="38">
        <f t="shared" si="9"/>
        <v>0</v>
      </c>
      <c r="N124" s="38">
        <f t="shared" si="9"/>
        <v>0.176470588235294</v>
      </c>
      <c r="O124" s="38">
        <f t="shared" si="9"/>
        <v>0.166666666666667</v>
      </c>
      <c r="P124" s="3"/>
      <c r="Q124" s="3"/>
      <c r="R124" s="3"/>
      <c r="S124" s="4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customFormat="1" spans="1:44">
      <c r="A125" s="4"/>
      <c r="B125" s="3"/>
      <c r="C125" s="32" t="str">
        <f t="shared" si="8"/>
        <v>FACET</v>
      </c>
      <c r="D125" s="50" t="str">
        <f t="shared" si="8"/>
        <v>Matemática</v>
      </c>
      <c r="E125" s="38" t="s">
        <v>545</v>
      </c>
      <c r="F125" s="38" t="s">
        <v>545</v>
      </c>
      <c r="G125" s="38" t="s">
        <v>545</v>
      </c>
      <c r="H125" s="38" t="s">
        <v>545</v>
      </c>
      <c r="I125" s="38" t="s">
        <v>545</v>
      </c>
      <c r="J125" s="38">
        <f t="shared" si="9"/>
        <v>0.0666666666666667</v>
      </c>
      <c r="K125" s="38">
        <f t="shared" si="9"/>
        <v>0</v>
      </c>
      <c r="L125" s="38">
        <f t="shared" si="9"/>
        <v>0.0476190476190476</v>
      </c>
      <c r="M125" s="38">
        <f t="shared" si="9"/>
        <v>0</v>
      </c>
      <c r="N125" s="38">
        <f t="shared" si="9"/>
        <v>0</v>
      </c>
      <c r="O125" s="38">
        <f t="shared" si="9"/>
        <v>0</v>
      </c>
      <c r="P125" s="3"/>
      <c r="Q125" s="3"/>
      <c r="R125" s="3"/>
      <c r="S125" s="4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customFormat="1" spans="1:44">
      <c r="A126" s="4"/>
      <c r="B126" s="3"/>
      <c r="C126" s="32" t="str">
        <f t="shared" si="8"/>
        <v>FCS</v>
      </c>
      <c r="D126" s="50" t="str">
        <f t="shared" si="8"/>
        <v>Medicina</v>
      </c>
      <c r="E126" s="38" t="s">
        <v>545</v>
      </c>
      <c r="F126" s="38" t="s">
        <v>545</v>
      </c>
      <c r="G126" s="38" t="s">
        <v>545</v>
      </c>
      <c r="H126" s="38" t="s">
        <v>545</v>
      </c>
      <c r="I126" s="38" t="s">
        <v>545</v>
      </c>
      <c r="J126" s="38">
        <f t="shared" si="9"/>
        <v>0.1</v>
      </c>
      <c r="K126" s="38">
        <f t="shared" si="9"/>
        <v>0.0869565217391304</v>
      </c>
      <c r="L126" s="38">
        <f t="shared" si="9"/>
        <v>0.0476190476190476</v>
      </c>
      <c r="M126" s="38">
        <f t="shared" si="9"/>
        <v>0.145833333333333</v>
      </c>
      <c r="N126" s="38">
        <f t="shared" si="9"/>
        <v>0.0588235294117647</v>
      </c>
      <c r="O126" s="38">
        <f t="shared" si="9"/>
        <v>0.111111111111111</v>
      </c>
      <c r="P126" s="3"/>
      <c r="Q126" s="3"/>
      <c r="R126" s="3"/>
      <c r="S126" s="4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customFormat="1" spans="1:44">
      <c r="A127" s="4"/>
      <c r="B127" s="3"/>
      <c r="C127" s="32" t="str">
        <f t="shared" si="8"/>
        <v>FCS</v>
      </c>
      <c r="D127" s="56" t="str">
        <f t="shared" si="8"/>
        <v>Nutrição</v>
      </c>
      <c r="E127" s="38" t="s">
        <v>545</v>
      </c>
      <c r="F127" s="38" t="s">
        <v>545</v>
      </c>
      <c r="G127" s="38" t="s">
        <v>545</v>
      </c>
      <c r="H127" s="38" t="s">
        <v>545</v>
      </c>
      <c r="I127" s="38" t="s">
        <v>545</v>
      </c>
      <c r="J127" s="38">
        <f t="shared" si="9"/>
        <v>0.0666666666666667</v>
      </c>
      <c r="K127" s="38">
        <f t="shared" si="9"/>
        <v>0</v>
      </c>
      <c r="L127" s="38">
        <f t="shared" si="9"/>
        <v>0</v>
      </c>
      <c r="M127" s="38">
        <f t="shared" si="9"/>
        <v>0.0208333333333333</v>
      </c>
      <c r="N127" s="38">
        <f t="shared" si="9"/>
        <v>0.176470588235294</v>
      </c>
      <c r="O127" s="38">
        <f t="shared" si="9"/>
        <v>0.111111111111111</v>
      </c>
      <c r="P127" s="3"/>
      <c r="Q127" s="3"/>
      <c r="R127" s="3"/>
      <c r="S127" s="4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customFormat="1" spans="1:44">
      <c r="A128" s="4"/>
      <c r="B128" s="3"/>
      <c r="C128" s="32" t="str">
        <f t="shared" si="8"/>
        <v>FAED</v>
      </c>
      <c r="D128" s="56" t="str">
        <f t="shared" si="8"/>
        <v>Pedagogia</v>
      </c>
      <c r="E128" s="38" t="s">
        <v>545</v>
      </c>
      <c r="F128" s="38" t="s">
        <v>545</v>
      </c>
      <c r="G128" s="38" t="s">
        <v>545</v>
      </c>
      <c r="H128" s="38" t="s">
        <v>545</v>
      </c>
      <c r="I128" s="38" t="s">
        <v>545</v>
      </c>
      <c r="J128" s="38">
        <f t="shared" si="9"/>
        <v>0</v>
      </c>
      <c r="K128" s="38">
        <f t="shared" si="9"/>
        <v>0</v>
      </c>
      <c r="L128" s="38">
        <f t="shared" si="9"/>
        <v>0</v>
      </c>
      <c r="M128" s="38">
        <f t="shared" si="9"/>
        <v>0</v>
      </c>
      <c r="N128" s="38">
        <f t="shared" si="9"/>
        <v>0</v>
      </c>
      <c r="O128" s="38">
        <f t="shared" si="9"/>
        <v>0</v>
      </c>
      <c r="P128" s="3"/>
      <c r="Q128" s="3"/>
      <c r="R128" s="3"/>
      <c r="S128" s="4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customFormat="1" spans="1:44">
      <c r="A129" s="4"/>
      <c r="B129" s="3"/>
      <c r="C129" s="32" t="str">
        <f t="shared" si="8"/>
        <v>FCH</v>
      </c>
      <c r="D129" s="56" t="str">
        <f t="shared" si="8"/>
        <v>Psicologia</v>
      </c>
      <c r="E129" s="38" t="s">
        <v>545</v>
      </c>
      <c r="F129" s="38" t="s">
        <v>545</v>
      </c>
      <c r="G129" s="38" t="s">
        <v>545</v>
      </c>
      <c r="H129" s="38" t="s">
        <v>545</v>
      </c>
      <c r="I129" s="38" t="s">
        <v>545</v>
      </c>
      <c r="J129" s="38">
        <f t="shared" si="9"/>
        <v>0.0333333333333333</v>
      </c>
      <c r="K129" s="38">
        <f t="shared" si="9"/>
        <v>0</v>
      </c>
      <c r="L129" s="38">
        <f t="shared" si="9"/>
        <v>0.0952380952380952</v>
      </c>
      <c r="M129" s="38">
        <f t="shared" si="9"/>
        <v>0</v>
      </c>
      <c r="N129" s="38">
        <f t="shared" si="9"/>
        <v>0.294117647058824</v>
      </c>
      <c r="O129" s="38">
        <f t="shared" si="9"/>
        <v>0.277777777777778</v>
      </c>
      <c r="P129" s="3"/>
      <c r="Q129" s="3"/>
      <c r="R129" s="3"/>
      <c r="S129" s="4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customFormat="1" spans="1:44">
      <c r="A130" s="4"/>
      <c r="B130" s="58"/>
      <c r="C130" s="32" t="str">
        <f t="shared" ref="C130:D133" si="10">C93</f>
        <v>FACET</v>
      </c>
      <c r="D130" s="56" t="str">
        <f t="shared" si="10"/>
        <v>Química</v>
      </c>
      <c r="E130" s="38" t="s">
        <v>545</v>
      </c>
      <c r="F130" s="38" t="s">
        <v>545</v>
      </c>
      <c r="G130" s="38" t="s">
        <v>545</v>
      </c>
      <c r="H130" s="38" t="s">
        <v>545</v>
      </c>
      <c r="I130" s="38" t="s">
        <v>545</v>
      </c>
      <c r="J130" s="38">
        <f t="shared" si="9"/>
        <v>0</v>
      </c>
      <c r="K130" s="38">
        <f t="shared" si="9"/>
        <v>0</v>
      </c>
      <c r="L130" s="38">
        <f t="shared" si="9"/>
        <v>0</v>
      </c>
      <c r="M130" s="38">
        <f t="shared" si="9"/>
        <v>0</v>
      </c>
      <c r="N130" s="38">
        <f t="shared" si="9"/>
        <v>0</v>
      </c>
      <c r="O130" s="38">
        <f t="shared" si="9"/>
        <v>0</v>
      </c>
      <c r="P130" s="3"/>
      <c r="Q130" s="3"/>
      <c r="R130" s="3"/>
      <c r="S130" s="4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customFormat="1" spans="1:44">
      <c r="A131" s="4"/>
      <c r="B131" s="58"/>
      <c r="C131" s="32" t="str">
        <f t="shared" si="10"/>
        <v>FADIR</v>
      </c>
      <c r="D131" s="56" t="str">
        <f t="shared" si="10"/>
        <v>Relações Internacionais</v>
      </c>
      <c r="E131" s="38" t="s">
        <v>545</v>
      </c>
      <c r="F131" s="38" t="s">
        <v>545</v>
      </c>
      <c r="G131" s="38" t="s">
        <v>545</v>
      </c>
      <c r="H131" s="38" t="s">
        <v>545</v>
      </c>
      <c r="I131" s="38" t="s">
        <v>545</v>
      </c>
      <c r="J131" s="38">
        <f t="shared" si="9"/>
        <v>0</v>
      </c>
      <c r="K131" s="38">
        <f t="shared" si="9"/>
        <v>0</v>
      </c>
      <c r="L131" s="38">
        <f t="shared" si="9"/>
        <v>0.0238095238095238</v>
      </c>
      <c r="M131" s="38">
        <f t="shared" si="9"/>
        <v>0</v>
      </c>
      <c r="N131" s="38">
        <f t="shared" si="9"/>
        <v>0</v>
      </c>
      <c r="O131" s="38">
        <f t="shared" si="9"/>
        <v>0</v>
      </c>
      <c r="P131" s="3"/>
      <c r="Q131" s="3"/>
      <c r="R131" s="3"/>
      <c r="S131" s="4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customFormat="1" spans="1:44">
      <c r="A132" s="4"/>
      <c r="B132" s="58"/>
      <c r="C132" s="32" t="str">
        <f t="shared" si="10"/>
        <v>FACET</v>
      </c>
      <c r="D132" s="56" t="str">
        <f t="shared" si="10"/>
        <v>Sistemas de Informação</v>
      </c>
      <c r="E132" s="38" t="s">
        <v>545</v>
      </c>
      <c r="F132" s="38" t="s">
        <v>545</v>
      </c>
      <c r="G132" s="38" t="s">
        <v>545</v>
      </c>
      <c r="H132" s="38" t="s">
        <v>545</v>
      </c>
      <c r="I132" s="38" t="s">
        <v>545</v>
      </c>
      <c r="J132" s="38">
        <f t="shared" si="9"/>
        <v>0.1</v>
      </c>
      <c r="K132" s="38">
        <f t="shared" si="9"/>
        <v>0</v>
      </c>
      <c r="L132" s="38">
        <f t="shared" si="9"/>
        <v>0</v>
      </c>
      <c r="M132" s="38">
        <f t="shared" si="9"/>
        <v>0</v>
      </c>
      <c r="N132" s="38">
        <f t="shared" si="9"/>
        <v>0</v>
      </c>
      <c r="O132" s="38">
        <f t="shared" si="9"/>
        <v>0</v>
      </c>
      <c r="P132" s="3"/>
      <c r="Q132" s="3"/>
      <c r="R132" s="3"/>
      <c r="S132" s="4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customFormat="1" spans="1:44">
      <c r="A133" s="4"/>
      <c r="B133" s="58"/>
      <c r="C133" s="32" t="str">
        <f t="shared" si="10"/>
        <v>FCA</v>
      </c>
      <c r="D133" s="56" t="str">
        <f t="shared" si="10"/>
        <v>Zootecnia</v>
      </c>
      <c r="E133" s="38" t="s">
        <v>545</v>
      </c>
      <c r="F133" s="38" t="s">
        <v>545</v>
      </c>
      <c r="G133" s="38" t="s">
        <v>545</v>
      </c>
      <c r="H133" s="38" t="s">
        <v>545</v>
      </c>
      <c r="I133" s="38" t="s">
        <v>545</v>
      </c>
      <c r="J133" s="38">
        <f t="shared" si="9"/>
        <v>0.2</v>
      </c>
      <c r="K133" s="38">
        <f t="shared" si="9"/>
        <v>0</v>
      </c>
      <c r="L133" s="38">
        <f t="shared" si="9"/>
        <v>0.0476190476190476</v>
      </c>
      <c r="M133" s="38">
        <f t="shared" si="9"/>
        <v>0.0416666666666667</v>
      </c>
      <c r="N133" s="38">
        <f t="shared" si="9"/>
        <v>0</v>
      </c>
      <c r="O133" s="38">
        <f t="shared" si="9"/>
        <v>0.0555555555555556</v>
      </c>
      <c r="P133" s="3"/>
      <c r="Q133" s="3"/>
      <c r="R133" s="3"/>
      <c r="S133" s="4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customFormat="1" spans="1:44">
      <c r="A134" s="4"/>
      <c r="B134" s="3"/>
      <c r="C134" s="51" t="str">
        <f>C97</f>
        <v>Total Geral</v>
      </c>
      <c r="D134" s="52"/>
      <c r="E134" s="53" t="s">
        <v>545</v>
      </c>
      <c r="F134" s="53" t="s">
        <v>545</v>
      </c>
      <c r="G134" s="53" t="s">
        <v>545</v>
      </c>
      <c r="H134" s="53" t="s">
        <v>545</v>
      </c>
      <c r="I134" s="53" t="s">
        <v>545</v>
      </c>
      <c r="J134" s="72">
        <f t="shared" ref="J134:O134" si="11">IF(ISERROR(J97/J$97),"-",(J97/J$97))</f>
        <v>1</v>
      </c>
      <c r="K134" s="72">
        <f t="shared" si="11"/>
        <v>1</v>
      </c>
      <c r="L134" s="72">
        <f t="shared" si="11"/>
        <v>1</v>
      </c>
      <c r="M134" s="72">
        <f t="shared" si="11"/>
        <v>1</v>
      </c>
      <c r="N134" s="72">
        <f t="shared" si="11"/>
        <v>1</v>
      </c>
      <c r="O134" s="72">
        <f t="shared" si="11"/>
        <v>1</v>
      </c>
      <c r="P134" s="3"/>
      <c r="Q134" s="3"/>
      <c r="R134" s="3"/>
      <c r="S134" s="4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customFormat="1" spans="1:44">
      <c r="A135" s="4"/>
      <c r="B135" s="3"/>
      <c r="C135" s="19" t="s">
        <v>17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3"/>
      <c r="Q135" s="3"/>
      <c r="R135" s="3"/>
      <c r="S135" s="4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customHeight="1" spans="1:19">
      <c r="A136" s="4"/>
      <c r="B136" s="3"/>
      <c r="C136" s="35" t="s">
        <v>546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"/>
      <c r="S136" s="4"/>
    </row>
    <row r="137" ht="16" customHeight="1" spans="1:19">
      <c r="A137" s="4"/>
      <c r="B137" s="3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"/>
      <c r="S137" s="4"/>
    </row>
    <row r="138" ht="15.75" spans="1:19">
      <c r="A138" s="4"/>
      <c r="B138" s="3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"/>
      <c r="P138" s="3"/>
      <c r="Q138" s="3"/>
      <c r="R138" s="3"/>
      <c r="S138" s="4"/>
    </row>
    <row r="139" ht="33" customHeight="1" spans="1:19">
      <c r="A139" s="4"/>
      <c r="B139" s="3"/>
      <c r="C139" s="59" t="s">
        <v>553</v>
      </c>
      <c r="D139" s="60"/>
      <c r="E139" s="61"/>
      <c r="F139" s="62" t="s">
        <v>554</v>
      </c>
      <c r="G139" s="63"/>
      <c r="H139" s="63"/>
      <c r="I139" s="63"/>
      <c r="J139" s="63"/>
      <c r="K139" s="73"/>
      <c r="L139" s="74" t="s">
        <v>555</v>
      </c>
      <c r="M139" s="75"/>
      <c r="N139" s="75"/>
      <c r="O139" s="75"/>
      <c r="P139" s="75"/>
      <c r="Q139" s="81"/>
      <c r="R139" s="3"/>
      <c r="S139" s="4"/>
    </row>
    <row r="140" spans="1:19">
      <c r="A140" s="4"/>
      <c r="B140" s="3"/>
      <c r="C140" s="64"/>
      <c r="D140" s="65"/>
      <c r="E140" s="66"/>
      <c r="F140" s="64"/>
      <c r="G140" s="65"/>
      <c r="H140" s="67"/>
      <c r="I140" s="76"/>
      <c r="J140" s="76"/>
      <c r="K140" s="66"/>
      <c r="L140" s="64"/>
      <c r="M140" s="77"/>
      <c r="N140" s="78"/>
      <c r="O140" s="78"/>
      <c r="P140" s="79"/>
      <c r="Q140" s="82"/>
      <c r="R140" s="3"/>
      <c r="S140" s="4"/>
    </row>
    <row r="141" spans="1:19">
      <c r="A141" s="4"/>
      <c r="B141" s="3"/>
      <c r="C141" s="64"/>
      <c r="D141" s="65"/>
      <c r="E141" s="66"/>
      <c r="F141" s="64"/>
      <c r="G141" s="65"/>
      <c r="H141" s="4"/>
      <c r="I141" s="65"/>
      <c r="J141" s="77"/>
      <c r="K141" s="66"/>
      <c r="L141" s="64"/>
      <c r="M141" s="77"/>
      <c r="N141" s="78"/>
      <c r="O141" s="78"/>
      <c r="P141" s="78"/>
      <c r="Q141" s="82"/>
      <c r="R141" s="3"/>
      <c r="S141" s="4"/>
    </row>
    <row r="142" spans="1:19">
      <c r="A142" s="4"/>
      <c r="B142" s="3"/>
      <c r="C142" s="64"/>
      <c r="D142" s="65"/>
      <c r="E142" s="66"/>
      <c r="F142" s="64"/>
      <c r="G142" s="65"/>
      <c r="H142" s="4"/>
      <c r="I142" s="65"/>
      <c r="J142" s="77"/>
      <c r="K142" s="66"/>
      <c r="L142" s="64"/>
      <c r="M142" s="77"/>
      <c r="N142" s="78"/>
      <c r="O142" s="78"/>
      <c r="P142" s="78"/>
      <c r="Q142" s="83"/>
      <c r="R142" s="3"/>
      <c r="S142" s="4"/>
    </row>
    <row r="143" spans="1:19">
      <c r="A143" s="4"/>
      <c r="B143" s="3"/>
      <c r="C143" s="64"/>
      <c r="D143" s="65"/>
      <c r="E143" s="66"/>
      <c r="F143" s="64"/>
      <c r="G143" s="65"/>
      <c r="H143" s="4"/>
      <c r="I143" s="65"/>
      <c r="J143" s="77"/>
      <c r="K143" s="66"/>
      <c r="L143" s="64"/>
      <c r="M143" s="77"/>
      <c r="N143" s="78"/>
      <c r="O143" s="78"/>
      <c r="P143" s="78"/>
      <c r="Q143" s="83"/>
      <c r="R143" s="3"/>
      <c r="S143" s="4"/>
    </row>
    <row r="144" spans="1:19">
      <c r="A144" s="4"/>
      <c r="B144" s="3"/>
      <c r="C144" s="64"/>
      <c r="D144" s="65"/>
      <c r="E144" s="66"/>
      <c r="F144" s="64"/>
      <c r="G144" s="65"/>
      <c r="H144" s="4"/>
      <c r="I144" s="65"/>
      <c r="J144" s="77"/>
      <c r="K144" s="66"/>
      <c r="L144" s="64"/>
      <c r="M144" s="77"/>
      <c r="N144" s="78"/>
      <c r="O144" s="78"/>
      <c r="P144" s="78"/>
      <c r="Q144" s="83"/>
      <c r="R144" s="3"/>
      <c r="S144" s="4"/>
    </row>
    <row r="145" spans="1:19">
      <c r="A145" s="4"/>
      <c r="B145" s="3"/>
      <c r="C145" s="64"/>
      <c r="D145" s="65"/>
      <c r="E145" s="66"/>
      <c r="F145" s="64"/>
      <c r="G145" s="65"/>
      <c r="H145" s="4"/>
      <c r="I145" s="65"/>
      <c r="J145" s="77"/>
      <c r="K145" s="66"/>
      <c r="L145" s="64"/>
      <c r="M145" s="77"/>
      <c r="N145" s="78"/>
      <c r="O145" s="78"/>
      <c r="P145" s="78"/>
      <c r="Q145" s="83"/>
      <c r="R145" s="3"/>
      <c r="S145" s="4"/>
    </row>
    <row r="146" spans="1:19">
      <c r="A146" s="4"/>
      <c r="B146" s="3"/>
      <c r="C146" s="64"/>
      <c r="D146" s="65"/>
      <c r="E146" s="66"/>
      <c r="F146" s="64"/>
      <c r="G146" s="65"/>
      <c r="H146" s="4"/>
      <c r="I146" s="65"/>
      <c r="J146" s="77"/>
      <c r="K146" s="66"/>
      <c r="L146" s="64"/>
      <c r="M146" s="77"/>
      <c r="N146" s="78"/>
      <c r="O146" s="78"/>
      <c r="P146" s="78"/>
      <c r="Q146" s="83"/>
      <c r="R146" s="3"/>
      <c r="S146" s="4"/>
    </row>
    <row r="147" spans="1:19">
      <c r="A147" s="4"/>
      <c r="B147" s="3"/>
      <c r="C147" s="64"/>
      <c r="D147" s="65"/>
      <c r="E147" s="66"/>
      <c r="F147" s="64"/>
      <c r="G147" s="65"/>
      <c r="H147" s="4"/>
      <c r="I147" s="65"/>
      <c r="J147" s="77"/>
      <c r="K147" s="66"/>
      <c r="L147" s="64"/>
      <c r="M147" s="77"/>
      <c r="N147" s="78"/>
      <c r="O147" s="78"/>
      <c r="P147" s="78"/>
      <c r="Q147" s="83"/>
      <c r="R147" s="3"/>
      <c r="S147" s="4"/>
    </row>
    <row r="148" spans="1:19">
      <c r="A148" s="4"/>
      <c r="B148" s="3"/>
      <c r="C148" s="64"/>
      <c r="D148" s="65"/>
      <c r="E148" s="66"/>
      <c r="F148" s="64"/>
      <c r="G148" s="65"/>
      <c r="H148" s="4"/>
      <c r="I148" s="65"/>
      <c r="J148" s="77"/>
      <c r="K148" s="66"/>
      <c r="L148" s="64"/>
      <c r="M148" s="77"/>
      <c r="N148" s="78"/>
      <c r="O148" s="78"/>
      <c r="P148" s="78"/>
      <c r="Q148" s="83"/>
      <c r="R148" s="3"/>
      <c r="S148" s="4"/>
    </row>
    <row r="149" spans="1:19">
      <c r="A149" s="4"/>
      <c r="B149" s="3"/>
      <c r="C149" s="64"/>
      <c r="D149" s="65"/>
      <c r="E149" s="66"/>
      <c r="F149" s="64"/>
      <c r="G149" s="65"/>
      <c r="H149" s="4"/>
      <c r="I149" s="65"/>
      <c r="J149" s="77"/>
      <c r="K149" s="66"/>
      <c r="L149" s="64"/>
      <c r="M149" s="77"/>
      <c r="N149" s="78"/>
      <c r="O149" s="78"/>
      <c r="P149" s="78"/>
      <c r="Q149" s="83"/>
      <c r="R149" s="3"/>
      <c r="S149" s="4"/>
    </row>
    <row r="150" spans="1:19">
      <c r="A150" s="4"/>
      <c r="B150" s="3"/>
      <c r="C150" s="64"/>
      <c r="D150" s="65"/>
      <c r="E150" s="66"/>
      <c r="F150" s="64"/>
      <c r="G150" s="65"/>
      <c r="H150" s="4"/>
      <c r="I150" s="65"/>
      <c r="J150" s="77"/>
      <c r="K150" s="66"/>
      <c r="L150" s="64"/>
      <c r="M150" s="77"/>
      <c r="N150" s="78"/>
      <c r="O150" s="78"/>
      <c r="P150" s="78"/>
      <c r="Q150" s="83"/>
      <c r="R150" s="3"/>
      <c r="S150" s="4"/>
    </row>
    <row r="151" spans="1:19">
      <c r="A151" s="4"/>
      <c r="B151" s="3"/>
      <c r="C151" s="64"/>
      <c r="D151" s="65"/>
      <c r="E151" s="66"/>
      <c r="F151" s="64"/>
      <c r="G151" s="65"/>
      <c r="H151" s="4"/>
      <c r="I151" s="65"/>
      <c r="J151" s="77"/>
      <c r="K151" s="66"/>
      <c r="L151" s="64"/>
      <c r="M151" s="77"/>
      <c r="N151" s="78"/>
      <c r="O151" s="78"/>
      <c r="P151" s="78"/>
      <c r="Q151" s="83"/>
      <c r="R151" s="3"/>
      <c r="S151" s="4"/>
    </row>
    <row r="152" spans="1:19">
      <c r="A152" s="4"/>
      <c r="B152" s="3"/>
      <c r="C152" s="64"/>
      <c r="D152" s="65"/>
      <c r="E152" s="66"/>
      <c r="F152" s="64"/>
      <c r="G152" s="65"/>
      <c r="H152" s="4"/>
      <c r="I152" s="65"/>
      <c r="J152" s="77"/>
      <c r="K152" s="66"/>
      <c r="L152" s="64"/>
      <c r="M152" s="77"/>
      <c r="N152" s="78"/>
      <c r="O152" s="78"/>
      <c r="P152" s="78"/>
      <c r="Q152" s="83"/>
      <c r="R152" s="3"/>
      <c r="S152" s="4"/>
    </row>
    <row r="153" spans="1:19">
      <c r="A153" s="4"/>
      <c r="B153" s="3"/>
      <c r="C153" s="64"/>
      <c r="D153" s="65"/>
      <c r="E153" s="66"/>
      <c r="F153" s="64"/>
      <c r="G153" s="65"/>
      <c r="H153" s="4"/>
      <c r="I153" s="65"/>
      <c r="J153" s="77"/>
      <c r="K153" s="66"/>
      <c r="L153" s="64"/>
      <c r="M153" s="77"/>
      <c r="N153" s="78"/>
      <c r="O153" s="78"/>
      <c r="P153" s="78"/>
      <c r="Q153" s="83"/>
      <c r="R153" s="3"/>
      <c r="S153" s="4"/>
    </row>
    <row r="154" spans="1:19">
      <c r="A154" s="4"/>
      <c r="B154" s="3"/>
      <c r="C154" s="64"/>
      <c r="D154" s="65"/>
      <c r="E154" s="66"/>
      <c r="F154" s="64"/>
      <c r="G154" s="65"/>
      <c r="H154" s="4"/>
      <c r="I154" s="65"/>
      <c r="J154" s="77"/>
      <c r="K154" s="66"/>
      <c r="L154" s="64"/>
      <c r="M154" s="77"/>
      <c r="N154" s="78"/>
      <c r="O154" s="78"/>
      <c r="P154" s="78"/>
      <c r="Q154" s="83"/>
      <c r="R154" s="3"/>
      <c r="S154" s="4"/>
    </row>
    <row r="155" spans="1:19">
      <c r="A155" s="4"/>
      <c r="B155" s="3"/>
      <c r="C155" s="64"/>
      <c r="D155" s="65"/>
      <c r="E155" s="66"/>
      <c r="F155" s="64"/>
      <c r="G155" s="65"/>
      <c r="H155" s="4"/>
      <c r="I155" s="65"/>
      <c r="J155" s="77"/>
      <c r="K155" s="66"/>
      <c r="L155" s="64"/>
      <c r="M155" s="77"/>
      <c r="N155" s="78"/>
      <c r="O155" s="78"/>
      <c r="P155" s="78"/>
      <c r="Q155" s="83"/>
      <c r="R155" s="3"/>
      <c r="S155" s="4"/>
    </row>
    <row r="156" spans="1:19">
      <c r="A156" s="4"/>
      <c r="B156" s="3"/>
      <c r="C156" s="64"/>
      <c r="D156" s="65"/>
      <c r="E156" s="66"/>
      <c r="F156" s="64"/>
      <c r="G156" s="65"/>
      <c r="H156" s="4"/>
      <c r="I156" s="65"/>
      <c r="J156" s="77"/>
      <c r="K156" s="66"/>
      <c r="L156" s="64"/>
      <c r="M156" s="77"/>
      <c r="N156" s="78"/>
      <c r="O156" s="78"/>
      <c r="P156" s="78"/>
      <c r="Q156" s="83"/>
      <c r="R156" s="3"/>
      <c r="S156" s="4"/>
    </row>
    <row r="157" spans="1:19">
      <c r="A157" s="4"/>
      <c r="B157" s="3"/>
      <c r="C157" s="64"/>
      <c r="D157" s="65"/>
      <c r="E157" s="66"/>
      <c r="F157" s="64"/>
      <c r="G157" s="65"/>
      <c r="H157" s="4"/>
      <c r="I157" s="65"/>
      <c r="J157" s="77"/>
      <c r="K157" s="66"/>
      <c r="L157" s="64"/>
      <c r="M157" s="77"/>
      <c r="N157" s="78"/>
      <c r="O157" s="78"/>
      <c r="P157" s="78"/>
      <c r="Q157" s="83"/>
      <c r="R157" s="3"/>
      <c r="S157" s="4"/>
    </row>
    <row r="158" spans="1:19">
      <c r="A158" s="4"/>
      <c r="B158" s="3"/>
      <c r="C158" s="64"/>
      <c r="D158" s="65"/>
      <c r="E158" s="66"/>
      <c r="F158" s="64"/>
      <c r="G158" s="65"/>
      <c r="H158" s="4"/>
      <c r="I158" s="65"/>
      <c r="J158" s="77"/>
      <c r="K158" s="66"/>
      <c r="L158" s="64"/>
      <c r="M158" s="77"/>
      <c r="N158" s="78"/>
      <c r="O158" s="78"/>
      <c r="P158" s="78"/>
      <c r="Q158" s="83"/>
      <c r="R158" s="3"/>
      <c r="S158" s="4"/>
    </row>
    <row r="159" spans="1:19">
      <c r="A159" s="4"/>
      <c r="B159" s="3"/>
      <c r="C159" s="64"/>
      <c r="D159" s="65"/>
      <c r="E159" s="66"/>
      <c r="F159" s="64"/>
      <c r="G159" s="65"/>
      <c r="H159" s="4"/>
      <c r="I159" s="65"/>
      <c r="J159" s="77"/>
      <c r="K159" s="66"/>
      <c r="L159" s="64"/>
      <c r="M159" s="77"/>
      <c r="N159" s="78"/>
      <c r="O159" s="78"/>
      <c r="P159" s="78"/>
      <c r="Q159" s="83"/>
      <c r="R159" s="3"/>
      <c r="S159" s="4"/>
    </row>
    <row r="160" spans="1:19">
      <c r="A160" s="4"/>
      <c r="B160" s="3"/>
      <c r="C160" s="64"/>
      <c r="D160" s="65"/>
      <c r="E160" s="66"/>
      <c r="F160" s="64"/>
      <c r="G160" s="65"/>
      <c r="H160" s="4"/>
      <c r="I160" s="65"/>
      <c r="J160" s="77"/>
      <c r="K160" s="66"/>
      <c r="L160" s="64"/>
      <c r="M160" s="77"/>
      <c r="N160" s="78"/>
      <c r="O160" s="78"/>
      <c r="P160" s="78"/>
      <c r="Q160" s="83"/>
      <c r="R160" s="3"/>
      <c r="S160" s="4"/>
    </row>
    <row r="161" spans="1:19">
      <c r="A161" s="4"/>
      <c r="B161" s="3"/>
      <c r="C161" s="64"/>
      <c r="D161" s="65"/>
      <c r="E161" s="66"/>
      <c r="F161" s="64"/>
      <c r="G161" s="65"/>
      <c r="H161" s="4"/>
      <c r="I161" s="65"/>
      <c r="J161" s="77"/>
      <c r="K161" s="66"/>
      <c r="L161" s="64"/>
      <c r="M161" s="77"/>
      <c r="N161" s="78"/>
      <c r="O161" s="78"/>
      <c r="P161" s="78"/>
      <c r="Q161" s="83"/>
      <c r="R161" s="3"/>
      <c r="S161" s="4"/>
    </row>
    <row r="162" spans="1:19">
      <c r="A162" s="4"/>
      <c r="B162" s="3"/>
      <c r="C162" s="64"/>
      <c r="D162" s="65"/>
      <c r="E162" s="66"/>
      <c r="F162" s="64"/>
      <c r="G162" s="65"/>
      <c r="H162" s="4"/>
      <c r="I162" s="65"/>
      <c r="J162" s="77"/>
      <c r="K162" s="66"/>
      <c r="L162" s="64"/>
      <c r="M162" s="77"/>
      <c r="N162" s="78"/>
      <c r="O162" s="78"/>
      <c r="P162" s="78"/>
      <c r="Q162" s="83"/>
      <c r="R162" s="3"/>
      <c r="S162" s="4"/>
    </row>
    <row r="163" spans="1:19">
      <c r="A163" s="4"/>
      <c r="B163" s="3"/>
      <c r="C163" s="64"/>
      <c r="D163" s="65"/>
      <c r="E163" s="66"/>
      <c r="F163" s="64"/>
      <c r="G163" s="65"/>
      <c r="H163" s="4"/>
      <c r="I163" s="65"/>
      <c r="J163" s="77"/>
      <c r="K163" s="66"/>
      <c r="L163" s="64"/>
      <c r="M163" s="77"/>
      <c r="N163" s="78"/>
      <c r="O163" s="78"/>
      <c r="P163" s="78"/>
      <c r="Q163" s="83"/>
      <c r="R163" s="3"/>
      <c r="S163" s="4"/>
    </row>
    <row r="164" spans="1:19">
      <c r="A164" s="4"/>
      <c r="B164" s="3"/>
      <c r="C164" s="64"/>
      <c r="D164" s="65"/>
      <c r="E164" s="66"/>
      <c r="F164" s="64"/>
      <c r="G164" s="65"/>
      <c r="H164" s="4"/>
      <c r="I164" s="65"/>
      <c r="J164" s="77"/>
      <c r="K164" s="66"/>
      <c r="L164" s="64"/>
      <c r="M164" s="77"/>
      <c r="N164" s="78"/>
      <c r="O164" s="78"/>
      <c r="P164" s="78"/>
      <c r="Q164" s="83"/>
      <c r="R164" s="3"/>
      <c r="S164" s="4"/>
    </row>
    <row r="165" spans="1:19">
      <c r="A165" s="4"/>
      <c r="B165" s="3"/>
      <c r="C165" s="64"/>
      <c r="D165" s="65"/>
      <c r="E165" s="66"/>
      <c r="F165" s="64"/>
      <c r="G165" s="65"/>
      <c r="H165" s="4"/>
      <c r="I165" s="65"/>
      <c r="J165" s="77"/>
      <c r="K165" s="66"/>
      <c r="L165" s="64"/>
      <c r="M165" s="77"/>
      <c r="N165" s="78"/>
      <c r="O165" s="78"/>
      <c r="P165" s="78"/>
      <c r="Q165" s="83"/>
      <c r="R165" s="3"/>
      <c r="S165" s="4"/>
    </row>
    <row r="166" ht="15.75" spans="1:19">
      <c r="A166" s="4"/>
      <c r="B166" s="3"/>
      <c r="C166" s="68"/>
      <c r="D166" s="69"/>
      <c r="E166" s="70"/>
      <c r="F166" s="68"/>
      <c r="G166" s="69"/>
      <c r="H166" s="71"/>
      <c r="I166" s="69"/>
      <c r="J166" s="69"/>
      <c r="K166" s="70"/>
      <c r="L166" s="68"/>
      <c r="M166" s="69"/>
      <c r="N166" s="80"/>
      <c r="O166" s="80"/>
      <c r="P166" s="80"/>
      <c r="Q166" s="84"/>
      <c r="R166" s="3"/>
      <c r="S166" s="4"/>
    </row>
    <row r="167" spans="1:19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"/>
    </row>
  </sheetData>
  <mergeCells count="10">
    <mergeCell ref="D41:O41"/>
    <mergeCell ref="C97:D97"/>
    <mergeCell ref="C134:D134"/>
    <mergeCell ref="C139:E139"/>
    <mergeCell ref="F139:K139"/>
    <mergeCell ref="L139:Q139"/>
    <mergeCell ref="C136:Q137"/>
    <mergeCell ref="D21:O22"/>
    <mergeCell ref="D61:O62"/>
    <mergeCell ref="C99:O100"/>
  </mergeCells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ignoredErrors>
    <ignoredError sqref="N59" formula="1" formulaRange="1"/>
    <ignoredError sqref="K39;N39:O39;J97;K97:O97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L96"/>
  <sheetViews>
    <sheetView showGridLines="0" showRowColHeaders="0" zoomScale="75" zoomScaleNormal="75" zoomScaleSheetLayoutView="60" workbookViewId="0">
      <selection activeCell="H21" sqref="H21"/>
    </sheetView>
  </sheetViews>
  <sheetFormatPr defaultColWidth="0" defaultRowHeight="15"/>
  <cols>
    <col min="1" max="1" width="8.57142857142857" style="1" customWidth="1"/>
    <col min="2" max="2" width="24.7619047619048" customWidth="1"/>
    <col min="3" max="3" width="26.7142857142857" customWidth="1"/>
    <col min="4" max="4" width="87" customWidth="1"/>
    <col min="5" max="5" width="26.7142857142857" customWidth="1"/>
    <col min="6" max="7" width="14" customWidth="1"/>
    <col min="8" max="8" width="13.2857142857143" customWidth="1"/>
    <col min="9" max="9" width="9.14285714285714" customWidth="1"/>
    <col min="10" max="10" width="14.2857142857143" style="1"/>
    <col min="11" max="11" width="9.14285714285714" style="1" hidden="1" customWidth="1"/>
    <col min="12" max="15" width="19" style="1" hidden="1" customWidth="1"/>
    <col min="16" max="16" width="9.14285714285714" style="1" hidden="1" customWidth="1"/>
    <col min="17" max="20" width="19" style="1" hidden="1" customWidth="1"/>
    <col min="21" max="21" width="9.14285714285714" style="1" hidden="1" customWidth="1"/>
    <col min="22" max="36" width="19" style="1" hidden="1" customWidth="1"/>
    <col min="37" max="37" width="19" style="1" hidden="1"/>
    <col min="38" max="39" width="9.14285714285714" style="1" hidden="1"/>
    <col min="40" max="41" width="19" style="1" hidden="1"/>
    <col min="42" max="16384" width="9.14285714285714" style="1" hidden="1"/>
  </cols>
  <sheetData>
    <row r="1" customFormat="1" customHeight="1" spans="1:3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customFormat="1" customHeight="1" spans="1:3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customFormat="1" customHeight="1" spans="1:3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customFormat="1" customHeight="1" spans="1:37">
      <c r="A4" s="2"/>
      <c r="B4" s="2"/>
      <c r="C4" s="2"/>
      <c r="D4" s="2"/>
      <c r="E4" s="2"/>
      <c r="F4" s="2"/>
      <c r="G4" s="2"/>
      <c r="H4" s="2"/>
      <c r="I4" s="2"/>
      <c r="L4" s="2"/>
      <c r="M4" s="2"/>
      <c r="N4" s="2"/>
      <c r="O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customFormat="1" customHeight="1" spans="1:37">
      <c r="A5" s="2"/>
      <c r="B5" s="2"/>
      <c r="C5" s="2"/>
      <c r="D5" s="2"/>
      <c r="E5" s="2"/>
      <c r="F5" s="2"/>
      <c r="G5" s="2"/>
      <c r="H5" s="2"/>
      <c r="I5" s="2"/>
      <c r="L5" s="2"/>
      <c r="M5" s="2"/>
      <c r="N5" s="2"/>
      <c r="O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customFormat="1" customHeight="1"/>
    <row r="7" customFormat="1" customHeight="1"/>
    <row r="8" customFormat="1" customHeight="1"/>
    <row r="9" customFormat="1" customHeight="1"/>
    <row r="10" customFormat="1" customHeight="1"/>
    <row r="11" customFormat="1" customHeight="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customFormat="1" customHeight="1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customFormat="1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customHeight="1" spans="1:10">
      <c r="A14" s="4"/>
      <c r="B14" s="5"/>
      <c r="C14" s="5"/>
      <c r="D14" s="3"/>
      <c r="E14" s="3"/>
      <c r="F14" s="3"/>
      <c r="G14" s="3"/>
      <c r="H14" s="3"/>
      <c r="I14" s="3"/>
      <c r="J14" s="3"/>
    </row>
    <row r="15" spans="1:10">
      <c r="A15" s="4"/>
      <c r="B15" s="3"/>
      <c r="C15" s="3"/>
      <c r="D15" s="3"/>
      <c r="E15" s="3"/>
      <c r="F15" s="3"/>
      <c r="G15" s="3"/>
      <c r="H15" s="3"/>
      <c r="I15" s="3"/>
      <c r="J15" s="4"/>
    </row>
    <row r="16" ht="33" customHeight="1" spans="1:10">
      <c r="A16" s="4"/>
      <c r="B16" s="6" t="s">
        <v>556</v>
      </c>
      <c r="C16" s="7" t="s">
        <v>557</v>
      </c>
      <c r="D16" s="8" t="s">
        <v>558</v>
      </c>
      <c r="E16" s="9" t="s">
        <v>559</v>
      </c>
      <c r="F16" s="3"/>
      <c r="G16" s="3"/>
      <c r="H16" s="3"/>
      <c r="I16" s="3"/>
      <c r="J16" s="4"/>
    </row>
    <row r="17" ht="33" customHeight="1" spans="1:10">
      <c r="A17" s="4"/>
      <c r="B17" s="10">
        <v>45105</v>
      </c>
      <c r="C17" s="11" t="s">
        <v>560</v>
      </c>
      <c r="D17" s="12" t="s">
        <v>561</v>
      </c>
      <c r="E17" s="13" t="s">
        <v>562</v>
      </c>
      <c r="F17" s="3"/>
      <c r="G17" s="3"/>
      <c r="H17" s="3"/>
      <c r="I17" s="3"/>
      <c r="J17" s="4"/>
    </row>
    <row r="18" ht="33" customHeight="1" spans="1:10">
      <c r="A18" s="4"/>
      <c r="B18" s="10" t="s">
        <v>563</v>
      </c>
      <c r="C18" s="11" t="s">
        <v>560</v>
      </c>
      <c r="D18" s="12" t="s">
        <v>564</v>
      </c>
      <c r="E18" s="13" t="s">
        <v>565</v>
      </c>
      <c r="F18" s="3"/>
      <c r="G18" s="3"/>
      <c r="H18" s="3"/>
      <c r="I18" s="3"/>
      <c r="J18" s="4"/>
    </row>
    <row r="19" ht="33" customHeight="1" spans="1:10">
      <c r="A19" s="4"/>
      <c r="B19" s="10" t="s">
        <v>566</v>
      </c>
      <c r="C19" s="11" t="s">
        <v>560</v>
      </c>
      <c r="D19" s="12" t="s">
        <v>567</v>
      </c>
      <c r="E19" s="13" t="s">
        <v>565</v>
      </c>
      <c r="F19" s="3"/>
      <c r="G19" s="3"/>
      <c r="H19" s="3"/>
      <c r="I19" s="3"/>
      <c r="J19" s="4"/>
    </row>
    <row r="20" ht="33" customHeight="1" spans="1:10">
      <c r="A20" s="4"/>
      <c r="B20" s="14" t="s">
        <v>568</v>
      </c>
      <c r="C20" s="11" t="s">
        <v>560</v>
      </c>
      <c r="D20" s="12" t="s">
        <v>567</v>
      </c>
      <c r="E20" s="13" t="s">
        <v>565</v>
      </c>
      <c r="F20" s="3"/>
      <c r="G20" s="3"/>
      <c r="H20" s="3"/>
      <c r="I20" s="3"/>
      <c r="J20" s="4"/>
    </row>
    <row r="21" ht="33" customHeight="1" spans="1:10">
      <c r="A21" s="4"/>
      <c r="B21" s="10">
        <v>44818</v>
      </c>
      <c r="C21" s="11" t="s">
        <v>560</v>
      </c>
      <c r="D21" s="12" t="s">
        <v>567</v>
      </c>
      <c r="E21" s="13" t="s">
        <v>565</v>
      </c>
      <c r="F21" s="3"/>
      <c r="G21" s="3"/>
      <c r="H21" s="3"/>
      <c r="I21" s="3"/>
      <c r="J21" s="4"/>
    </row>
    <row r="22" ht="33" customHeight="1" spans="1:10">
      <c r="A22" s="4"/>
      <c r="B22" s="10">
        <v>44754</v>
      </c>
      <c r="C22" s="11" t="s">
        <v>560</v>
      </c>
      <c r="D22" s="12" t="s">
        <v>569</v>
      </c>
      <c r="E22" s="13" t="s">
        <v>565</v>
      </c>
      <c r="F22" s="3"/>
      <c r="G22" s="3"/>
      <c r="H22" s="3"/>
      <c r="I22" s="3"/>
      <c r="J22" s="4"/>
    </row>
    <row r="23" ht="33" customHeight="1" spans="1:10">
      <c r="A23" s="4"/>
      <c r="B23" s="10">
        <v>44677</v>
      </c>
      <c r="C23" s="11" t="s">
        <v>560</v>
      </c>
      <c r="D23" s="12" t="s">
        <v>569</v>
      </c>
      <c r="E23" s="13" t="s">
        <v>565</v>
      </c>
      <c r="F23" s="3"/>
      <c r="G23" s="3"/>
      <c r="H23" s="3"/>
      <c r="I23" s="3"/>
      <c r="J23" s="4"/>
    </row>
    <row r="24" ht="57" spans="1:10">
      <c r="A24" s="4"/>
      <c r="B24" s="14">
        <v>44732</v>
      </c>
      <c r="C24" s="11" t="s">
        <v>570</v>
      </c>
      <c r="D24" s="12" t="s">
        <v>571</v>
      </c>
      <c r="E24" s="13" t="s">
        <v>565</v>
      </c>
      <c r="F24" s="3"/>
      <c r="G24" s="3"/>
      <c r="H24" s="3"/>
      <c r="I24" s="3"/>
      <c r="J24" s="4"/>
    </row>
    <row r="25" ht="33" customHeight="1" spans="1:10">
      <c r="A25" s="4"/>
      <c r="B25" s="14">
        <v>44732</v>
      </c>
      <c r="C25" s="11" t="s">
        <v>570</v>
      </c>
      <c r="D25" s="12" t="s">
        <v>572</v>
      </c>
      <c r="E25" s="13" t="s">
        <v>565</v>
      </c>
      <c r="F25" s="3"/>
      <c r="G25" s="3"/>
      <c r="H25" s="3"/>
      <c r="I25" s="3"/>
      <c r="J25" s="4"/>
    </row>
    <row r="26" ht="33" customHeight="1" spans="1:10">
      <c r="A26" s="4"/>
      <c r="B26" s="14">
        <v>44656</v>
      </c>
      <c r="C26" s="11" t="s">
        <v>570</v>
      </c>
      <c r="D26" s="12" t="s">
        <v>572</v>
      </c>
      <c r="E26" s="13" t="s">
        <v>565</v>
      </c>
      <c r="F26" s="3"/>
      <c r="G26" s="3"/>
      <c r="H26" s="3"/>
      <c r="I26" s="3"/>
      <c r="J26" s="4"/>
    </row>
    <row r="27" ht="33" customHeight="1" spans="1:10">
      <c r="A27" s="4"/>
      <c r="B27" s="14">
        <v>44638</v>
      </c>
      <c r="C27" s="11" t="s">
        <v>570</v>
      </c>
      <c r="D27" s="12" t="s">
        <v>572</v>
      </c>
      <c r="E27" s="13" t="s">
        <v>565</v>
      </c>
      <c r="F27" s="3"/>
      <c r="G27" s="3"/>
      <c r="H27" s="3"/>
      <c r="I27" s="3"/>
      <c r="J27" s="4"/>
    </row>
    <row r="28" ht="33" customHeight="1" spans="1:10">
      <c r="A28" s="4"/>
      <c r="B28" s="14">
        <v>44367</v>
      </c>
      <c r="C28" s="11" t="s">
        <v>570</v>
      </c>
      <c r="D28" s="12" t="s">
        <v>573</v>
      </c>
      <c r="E28" s="13" t="s">
        <v>565</v>
      </c>
      <c r="F28" s="3"/>
      <c r="G28" s="3"/>
      <c r="H28" s="3"/>
      <c r="I28" s="3"/>
      <c r="J28" s="4"/>
    </row>
    <row r="29" ht="33" customHeight="1" spans="1:10">
      <c r="A29" s="4"/>
      <c r="B29" s="14">
        <v>44008</v>
      </c>
      <c r="C29" s="11" t="s">
        <v>574</v>
      </c>
      <c r="D29" s="12" t="s">
        <v>575</v>
      </c>
      <c r="E29" s="13" t="s">
        <v>576</v>
      </c>
      <c r="F29" s="3"/>
      <c r="G29" s="3"/>
      <c r="H29" s="3"/>
      <c r="I29" s="3"/>
      <c r="J29" s="4"/>
    </row>
    <row r="30" ht="33" customHeight="1" spans="1:10">
      <c r="A30" s="4"/>
      <c r="B30" s="14">
        <v>44008</v>
      </c>
      <c r="C30" s="11" t="s">
        <v>574</v>
      </c>
      <c r="D30" s="12" t="s">
        <v>577</v>
      </c>
      <c r="E30" s="13" t="s">
        <v>576</v>
      </c>
      <c r="F30" s="3"/>
      <c r="G30" s="3"/>
      <c r="H30" s="3"/>
      <c r="I30" s="3"/>
      <c r="J30" s="4"/>
    </row>
    <row r="31" ht="33" customHeight="1" spans="1:10">
      <c r="A31" s="4"/>
      <c r="B31" s="14">
        <v>44005</v>
      </c>
      <c r="C31" s="11" t="s">
        <v>574</v>
      </c>
      <c r="D31" s="12" t="s">
        <v>578</v>
      </c>
      <c r="E31" s="13" t="s">
        <v>576</v>
      </c>
      <c r="F31" s="3"/>
      <c r="G31" s="3"/>
      <c r="H31" s="3"/>
      <c r="I31" s="3"/>
      <c r="J31" s="4"/>
    </row>
    <row r="32" ht="61" customHeight="1" spans="1:10">
      <c r="A32" s="4"/>
      <c r="B32" s="14">
        <v>44005</v>
      </c>
      <c r="C32" s="11" t="s">
        <v>574</v>
      </c>
      <c r="D32" s="12" t="s">
        <v>579</v>
      </c>
      <c r="E32" s="13" t="s">
        <v>576</v>
      </c>
      <c r="F32" s="3"/>
      <c r="G32" s="3"/>
      <c r="H32" s="3"/>
      <c r="I32" s="3"/>
      <c r="J32" s="4"/>
    </row>
    <row r="33" ht="33" customHeight="1" spans="1:10">
      <c r="A33" s="4"/>
      <c r="B33" s="14">
        <v>43990</v>
      </c>
      <c r="C33" s="11" t="s">
        <v>574</v>
      </c>
      <c r="D33" s="12" t="s">
        <v>580</v>
      </c>
      <c r="E33" s="13" t="s">
        <v>576</v>
      </c>
      <c r="F33" s="3"/>
      <c r="G33" s="3"/>
      <c r="H33" s="3"/>
      <c r="I33" s="3"/>
      <c r="J33" s="4"/>
    </row>
    <row r="34" ht="33" customHeight="1" spans="1:10">
      <c r="A34" s="4"/>
      <c r="B34" s="14">
        <v>43865</v>
      </c>
      <c r="C34" s="11" t="s">
        <v>581</v>
      </c>
      <c r="D34" s="12" t="s">
        <v>582</v>
      </c>
      <c r="E34" s="13" t="s">
        <v>576</v>
      </c>
      <c r="F34" s="3"/>
      <c r="G34" s="3"/>
      <c r="H34" s="3"/>
      <c r="I34" s="3"/>
      <c r="J34" s="4"/>
    </row>
    <row r="35" ht="33" customHeight="1" spans="1:10">
      <c r="A35" s="4"/>
      <c r="B35" s="10">
        <v>43671</v>
      </c>
      <c r="C35" s="15" t="s">
        <v>583</v>
      </c>
      <c r="D35" s="16" t="s">
        <v>584</v>
      </c>
      <c r="E35" s="17" t="s">
        <v>565</v>
      </c>
      <c r="F35" s="3"/>
      <c r="G35" s="3"/>
      <c r="H35" s="3"/>
      <c r="I35" s="3"/>
      <c r="J35" s="4"/>
    </row>
    <row r="36" ht="33" customHeight="1" spans="1:10">
      <c r="A36" s="4"/>
      <c r="B36" s="14">
        <v>43237</v>
      </c>
      <c r="C36" s="11" t="s">
        <v>585</v>
      </c>
      <c r="D36" s="12" t="s">
        <v>586</v>
      </c>
      <c r="E36" s="13" t="s">
        <v>576</v>
      </c>
      <c r="F36" s="3"/>
      <c r="G36" s="3"/>
      <c r="H36" s="3"/>
      <c r="I36" s="3"/>
      <c r="J36" s="4"/>
    </row>
    <row r="37" ht="33" customHeight="1" spans="1:10">
      <c r="A37" s="4"/>
      <c r="B37" s="14">
        <v>43237</v>
      </c>
      <c r="C37" s="11" t="s">
        <v>585</v>
      </c>
      <c r="D37" s="12" t="s">
        <v>587</v>
      </c>
      <c r="E37" s="13" t="s">
        <v>576</v>
      </c>
      <c r="F37" s="3"/>
      <c r="G37" s="3"/>
      <c r="H37" s="3"/>
      <c r="I37" s="3"/>
      <c r="J37" s="4"/>
    </row>
    <row r="38" ht="33" customHeight="1" spans="1:10">
      <c r="A38" s="4"/>
      <c r="B38" s="14">
        <v>43237</v>
      </c>
      <c r="C38" s="11" t="s">
        <v>585</v>
      </c>
      <c r="D38" s="12" t="s">
        <v>588</v>
      </c>
      <c r="E38" s="13" t="s">
        <v>576</v>
      </c>
      <c r="F38" s="3"/>
      <c r="G38" s="3"/>
      <c r="H38" s="3"/>
      <c r="I38" s="3"/>
      <c r="J38" s="4"/>
    </row>
    <row r="39" ht="33" customHeight="1" spans="1:10">
      <c r="A39" s="4"/>
      <c r="B39" s="14">
        <v>43192</v>
      </c>
      <c r="C39" s="11" t="s">
        <v>585</v>
      </c>
      <c r="D39" s="12" t="s">
        <v>589</v>
      </c>
      <c r="E39" s="13" t="s">
        <v>576</v>
      </c>
      <c r="F39" s="3"/>
      <c r="G39" s="3"/>
      <c r="H39" s="3"/>
      <c r="I39" s="3"/>
      <c r="J39" s="4"/>
    </row>
    <row r="40" ht="54" customHeight="1" spans="1:10">
      <c r="A40" s="4"/>
      <c r="B40" s="14">
        <v>43397</v>
      </c>
      <c r="C40" s="11" t="s">
        <v>590</v>
      </c>
      <c r="D40" s="12" t="s">
        <v>591</v>
      </c>
      <c r="E40" s="13" t="s">
        <v>576</v>
      </c>
      <c r="F40" s="3"/>
      <c r="G40" s="3"/>
      <c r="H40" s="3"/>
      <c r="I40" s="3"/>
      <c r="J40" s="4"/>
    </row>
    <row r="41" ht="42.75" spans="1:10">
      <c r="A41" s="4"/>
      <c r="B41" s="14">
        <v>43360</v>
      </c>
      <c r="C41" s="11" t="s">
        <v>592</v>
      </c>
      <c r="D41" s="12" t="s">
        <v>593</v>
      </c>
      <c r="E41" s="13" t="s">
        <v>576</v>
      </c>
      <c r="F41" s="3"/>
      <c r="G41" s="3"/>
      <c r="H41" s="3"/>
      <c r="I41" s="3"/>
      <c r="J41" s="4"/>
    </row>
    <row r="42" ht="28.5" spans="1:10">
      <c r="A42" s="4"/>
      <c r="B42" s="14">
        <v>43360</v>
      </c>
      <c r="C42" s="11" t="s">
        <v>592</v>
      </c>
      <c r="D42" s="12" t="s">
        <v>594</v>
      </c>
      <c r="E42" s="13" t="s">
        <v>576</v>
      </c>
      <c r="F42" s="3"/>
      <c r="G42" s="3"/>
      <c r="H42" s="3"/>
      <c r="I42" s="3"/>
      <c r="J42" s="4"/>
    </row>
    <row r="43" ht="117.75" customHeight="1" spans="1:10">
      <c r="A43" s="4"/>
      <c r="B43" s="14">
        <v>43360</v>
      </c>
      <c r="C43" s="11" t="s">
        <v>592</v>
      </c>
      <c r="D43" s="12" t="s">
        <v>595</v>
      </c>
      <c r="E43" s="13" t="s">
        <v>576</v>
      </c>
      <c r="F43" s="3"/>
      <c r="G43" s="3"/>
      <c r="H43" s="3"/>
      <c r="I43" s="3"/>
      <c r="J43" s="4"/>
    </row>
    <row r="44" ht="42.75" spans="1:10">
      <c r="A44" s="4"/>
      <c r="B44" s="14">
        <v>43360</v>
      </c>
      <c r="C44" s="11" t="s">
        <v>592</v>
      </c>
      <c r="D44" s="12" t="s">
        <v>596</v>
      </c>
      <c r="E44" s="13" t="s">
        <v>576</v>
      </c>
      <c r="F44" s="3"/>
      <c r="G44" s="3"/>
      <c r="H44" s="3"/>
      <c r="I44" s="3"/>
      <c r="J44" s="4"/>
    </row>
    <row r="45" ht="28.5" spans="1:10">
      <c r="A45" s="4"/>
      <c r="B45" s="14">
        <v>43222</v>
      </c>
      <c r="C45" s="11" t="s">
        <v>597</v>
      </c>
      <c r="D45" s="12" t="s">
        <v>598</v>
      </c>
      <c r="E45" s="13" t="s">
        <v>576</v>
      </c>
      <c r="F45" s="3"/>
      <c r="G45" s="3"/>
      <c r="H45" s="3"/>
      <c r="I45" s="3"/>
      <c r="J45" s="4"/>
    </row>
    <row r="46" ht="28.5" spans="1:10">
      <c r="A46" s="4"/>
      <c r="B46" s="14">
        <v>43222</v>
      </c>
      <c r="C46" s="11" t="s">
        <v>597</v>
      </c>
      <c r="D46" s="12" t="s">
        <v>599</v>
      </c>
      <c r="E46" s="13" t="s">
        <v>576</v>
      </c>
      <c r="F46" s="3"/>
      <c r="G46" s="3"/>
      <c r="H46" s="3"/>
      <c r="I46" s="3"/>
      <c r="J46" s="4"/>
    </row>
    <row r="47" spans="1:10">
      <c r="A47" s="4"/>
      <c r="B47" s="14">
        <v>43222</v>
      </c>
      <c r="C47" s="11" t="s">
        <v>597</v>
      </c>
      <c r="D47" s="12" t="s">
        <v>600</v>
      </c>
      <c r="E47" s="13" t="s">
        <v>576</v>
      </c>
      <c r="F47" s="3"/>
      <c r="G47" s="3"/>
      <c r="H47" s="3"/>
      <c r="I47" s="3"/>
      <c r="J47" s="4"/>
    </row>
    <row r="48" ht="42.75" spans="1:10">
      <c r="A48" s="4"/>
      <c r="B48" s="14">
        <v>43222</v>
      </c>
      <c r="C48" s="11" t="s">
        <v>597</v>
      </c>
      <c r="D48" s="12" t="s">
        <v>601</v>
      </c>
      <c r="E48" s="13" t="s">
        <v>576</v>
      </c>
      <c r="F48" s="3"/>
      <c r="G48" s="3"/>
      <c r="H48" s="3"/>
      <c r="I48" s="3"/>
      <c r="J48" s="4"/>
    </row>
    <row r="49" ht="42.75" spans="1:10">
      <c r="A49" s="4"/>
      <c r="B49" s="14">
        <v>43222</v>
      </c>
      <c r="C49" s="11" t="s">
        <v>597</v>
      </c>
      <c r="D49" s="18" t="s">
        <v>602</v>
      </c>
      <c r="E49" s="13" t="s">
        <v>576</v>
      </c>
      <c r="F49" s="3"/>
      <c r="G49" s="3"/>
      <c r="H49" s="3"/>
      <c r="I49" s="3"/>
      <c r="J49" s="4"/>
    </row>
    <row r="50" ht="42.75" spans="1:10">
      <c r="A50" s="4"/>
      <c r="B50" s="14">
        <v>43222</v>
      </c>
      <c r="C50" s="11" t="s">
        <v>597</v>
      </c>
      <c r="D50" s="18" t="s">
        <v>603</v>
      </c>
      <c r="E50" s="13" t="s">
        <v>576</v>
      </c>
      <c r="F50" s="3"/>
      <c r="G50" s="3"/>
      <c r="H50" s="3"/>
      <c r="I50" s="3"/>
      <c r="J50" s="4"/>
    </row>
    <row r="51" ht="28.5" spans="1:10">
      <c r="A51" s="4"/>
      <c r="B51" s="14">
        <v>43222</v>
      </c>
      <c r="C51" s="11" t="s">
        <v>597</v>
      </c>
      <c r="D51" s="18" t="s">
        <v>604</v>
      </c>
      <c r="E51" s="13" t="s">
        <v>576</v>
      </c>
      <c r="F51" s="3"/>
      <c r="G51" s="3"/>
      <c r="H51" s="3"/>
      <c r="I51" s="3"/>
      <c r="J51" s="4"/>
    </row>
    <row r="52" spans="1:10">
      <c r="A52" s="4"/>
      <c r="B52" s="14">
        <v>43213</v>
      </c>
      <c r="C52" s="11" t="s">
        <v>592</v>
      </c>
      <c r="D52" s="12" t="s">
        <v>605</v>
      </c>
      <c r="E52" s="13" t="s">
        <v>576</v>
      </c>
      <c r="F52" s="3"/>
      <c r="G52" s="3"/>
      <c r="H52" s="3"/>
      <c r="I52" s="3"/>
      <c r="J52" s="4"/>
    </row>
    <row r="53" ht="28.5" spans="1:10">
      <c r="A53" s="4"/>
      <c r="B53" s="14">
        <v>43213</v>
      </c>
      <c r="C53" s="11" t="s">
        <v>592</v>
      </c>
      <c r="D53" s="18" t="s">
        <v>606</v>
      </c>
      <c r="E53" s="13" t="s">
        <v>576</v>
      </c>
      <c r="F53" s="3"/>
      <c r="G53" s="3"/>
      <c r="H53" s="3"/>
      <c r="I53" s="3"/>
      <c r="J53" s="4"/>
    </row>
    <row r="54" ht="71.25" spans="1:10">
      <c r="A54" s="4"/>
      <c r="B54" s="14">
        <v>43213</v>
      </c>
      <c r="C54" s="11" t="s">
        <v>592</v>
      </c>
      <c r="D54" s="18" t="s">
        <v>607</v>
      </c>
      <c r="E54" s="13" t="s">
        <v>576</v>
      </c>
      <c r="F54" s="3"/>
      <c r="G54" s="3"/>
      <c r="H54" s="3"/>
      <c r="I54" s="3"/>
      <c r="J54" s="4"/>
    </row>
    <row r="55" ht="42.75" spans="1:10">
      <c r="A55" s="4"/>
      <c r="B55" s="14">
        <v>42991</v>
      </c>
      <c r="C55" s="11" t="s">
        <v>608</v>
      </c>
      <c r="D55" s="12" t="s">
        <v>609</v>
      </c>
      <c r="E55" s="13" t="s">
        <v>576</v>
      </c>
      <c r="F55" s="3"/>
      <c r="G55" s="3"/>
      <c r="H55" s="3"/>
      <c r="I55" s="3"/>
      <c r="J55" s="4"/>
    </row>
    <row r="56" ht="42.75" spans="1:10">
      <c r="A56" s="4"/>
      <c r="B56" s="14">
        <v>42991</v>
      </c>
      <c r="C56" s="11" t="s">
        <v>608</v>
      </c>
      <c r="D56" s="12" t="s">
        <v>610</v>
      </c>
      <c r="E56" s="13" t="s">
        <v>576</v>
      </c>
      <c r="F56" s="3"/>
      <c r="G56" s="3"/>
      <c r="H56" s="3"/>
      <c r="I56" s="3"/>
      <c r="J56" s="4"/>
    </row>
    <row r="57" spans="1:10">
      <c r="A57" s="4"/>
      <c r="B57" s="14">
        <v>42947</v>
      </c>
      <c r="C57" s="11" t="s">
        <v>608</v>
      </c>
      <c r="D57" s="12" t="s">
        <v>611</v>
      </c>
      <c r="E57" s="13" t="s">
        <v>576</v>
      </c>
      <c r="F57" s="3"/>
      <c r="G57" s="3"/>
      <c r="H57" s="3"/>
      <c r="I57" s="3"/>
      <c r="J57" s="4"/>
    </row>
    <row r="58" spans="1:10">
      <c r="A58" s="4"/>
      <c r="B58" s="3"/>
      <c r="C58" s="3"/>
      <c r="D58" s="3"/>
      <c r="E58" s="3"/>
      <c r="F58" s="3"/>
      <c r="G58" s="3"/>
      <c r="H58" s="3"/>
      <c r="I58" s="3"/>
      <c r="J58" s="4"/>
    </row>
    <row r="59" ht="29.1" customHeight="1" spans="1:10">
      <c r="A59" s="4"/>
      <c r="B59" s="3"/>
      <c r="C59" s="3"/>
      <c r="D59" s="3"/>
      <c r="E59" s="3"/>
      <c r="F59" s="3"/>
      <c r="G59" s="3"/>
      <c r="H59" s="3"/>
      <c r="I59" s="3"/>
      <c r="J59" s="4"/>
    </row>
    <row r="60" spans="1:10">
      <c r="A60" s="4"/>
      <c r="B60" s="3"/>
      <c r="C60" s="3"/>
      <c r="D60" s="3"/>
      <c r="E60" s="3"/>
      <c r="F60" s="3"/>
      <c r="G60" s="3"/>
      <c r="H60" s="3"/>
      <c r="I60" s="3"/>
      <c r="J60" s="4"/>
    </row>
    <row r="61" spans="1:10">
      <c r="A61" s="4"/>
      <c r="B61" s="3"/>
      <c r="C61" s="3"/>
      <c r="D61" s="3"/>
      <c r="E61" s="3"/>
      <c r="F61" s="3"/>
      <c r="G61" s="3"/>
      <c r="H61" s="3"/>
      <c r="I61" s="3"/>
      <c r="J61" s="4"/>
    </row>
    <row r="62" spans="1:10">
      <c r="A62" s="4"/>
      <c r="B62" s="3"/>
      <c r="C62" s="3"/>
      <c r="D62" s="3"/>
      <c r="E62" s="3"/>
      <c r="F62" s="3"/>
      <c r="G62" s="3"/>
      <c r="H62" s="3"/>
      <c r="I62" s="3"/>
      <c r="J62" s="4"/>
    </row>
    <row r="63" spans="1:10">
      <c r="A63" s="4"/>
      <c r="B63" s="3"/>
      <c r="C63" s="3"/>
      <c r="D63" s="3"/>
      <c r="E63" s="3"/>
      <c r="F63" s="3"/>
      <c r="G63" s="3"/>
      <c r="H63" s="3"/>
      <c r="I63" s="3"/>
      <c r="J63" s="4"/>
    </row>
    <row r="64" spans="1:10">
      <c r="A64" s="4"/>
      <c r="B64" s="3"/>
      <c r="C64" s="3"/>
      <c r="D64" s="3"/>
      <c r="E64" s="3"/>
      <c r="F64" s="3"/>
      <c r="G64" s="3"/>
      <c r="H64" s="3"/>
      <c r="I64" s="3"/>
      <c r="J64" s="4"/>
    </row>
    <row r="65" spans="1:10">
      <c r="A65" s="4"/>
      <c r="B65" s="3"/>
      <c r="C65" s="3"/>
      <c r="D65" s="3"/>
      <c r="E65" s="3"/>
      <c r="F65" s="3"/>
      <c r="G65" s="3"/>
      <c r="H65" s="3"/>
      <c r="I65" s="3"/>
      <c r="J65" s="4"/>
    </row>
    <row r="66" spans="1:10">
      <c r="A66" s="4"/>
      <c r="B66" s="3"/>
      <c r="C66" s="3"/>
      <c r="D66" s="3"/>
      <c r="E66" s="3"/>
      <c r="F66" s="3"/>
      <c r="G66" s="3"/>
      <c r="H66" s="3"/>
      <c r="I66" s="3"/>
      <c r="J66" s="4"/>
    </row>
    <row r="67" spans="1:10">
      <c r="A67" s="4"/>
      <c r="B67" s="3"/>
      <c r="C67" s="3"/>
      <c r="D67" s="3"/>
      <c r="E67" s="3"/>
      <c r="F67" s="3"/>
      <c r="G67" s="3"/>
      <c r="H67" s="3"/>
      <c r="I67" s="3"/>
      <c r="J67" s="4"/>
    </row>
    <row r="68" spans="1:10">
      <c r="A68" s="4"/>
      <c r="B68" s="3"/>
      <c r="C68" s="3"/>
      <c r="D68" s="3"/>
      <c r="E68" s="3"/>
      <c r="F68" s="3"/>
      <c r="G68" s="3"/>
      <c r="H68" s="3"/>
      <c r="I68" s="3"/>
      <c r="J68" s="4"/>
    </row>
    <row r="69" spans="1:10">
      <c r="A69" s="4"/>
      <c r="B69" s="3"/>
      <c r="C69" s="3"/>
      <c r="D69" s="3"/>
      <c r="E69" s="3"/>
      <c r="F69" s="3"/>
      <c r="G69" s="3"/>
      <c r="H69" s="3"/>
      <c r="I69" s="3"/>
      <c r="J69" s="4"/>
    </row>
    <row r="70" spans="1:10">
      <c r="A70" s="4"/>
      <c r="B70" s="3"/>
      <c r="C70" s="3"/>
      <c r="D70" s="3"/>
      <c r="E70" s="3"/>
      <c r="F70" s="3"/>
      <c r="G70" s="3"/>
      <c r="H70" s="3"/>
      <c r="I70" s="3"/>
      <c r="J70" s="4"/>
    </row>
    <row r="71" spans="1:10">
      <c r="A71" s="4"/>
      <c r="B71" s="3"/>
      <c r="C71" s="3"/>
      <c r="D71" s="3"/>
      <c r="E71" s="3"/>
      <c r="F71" s="3"/>
      <c r="G71" s="3"/>
      <c r="H71" s="3"/>
      <c r="I71" s="3"/>
      <c r="J71" s="4"/>
    </row>
    <row r="72" spans="1:10">
      <c r="A72" s="4"/>
      <c r="B72" s="3"/>
      <c r="C72" s="3"/>
      <c r="D72" s="3"/>
      <c r="E72" s="3"/>
      <c r="F72" s="3"/>
      <c r="G72" s="3"/>
      <c r="H72" s="3"/>
      <c r="I72" s="3"/>
      <c r="J72" s="4"/>
    </row>
    <row r="73" spans="1:10">
      <c r="A73" s="4"/>
      <c r="B73" s="3"/>
      <c r="C73" s="3"/>
      <c r="D73" s="3"/>
      <c r="E73" s="3"/>
      <c r="F73" s="3"/>
      <c r="G73" s="3"/>
      <c r="H73" s="3"/>
      <c r="I73" s="3"/>
      <c r="J73" s="4"/>
    </row>
    <row r="74" spans="1:10">
      <c r="A74" s="4"/>
      <c r="B74" s="3"/>
      <c r="C74" s="3"/>
      <c r="D74" s="3"/>
      <c r="E74" s="3"/>
      <c r="F74" s="3"/>
      <c r="G74" s="3"/>
      <c r="H74" s="3"/>
      <c r="I74" s="3"/>
      <c r="J74" s="4"/>
    </row>
    <row r="75" spans="1:10">
      <c r="A75" s="4"/>
      <c r="B75" s="3"/>
      <c r="C75" s="3"/>
      <c r="D75" s="3"/>
      <c r="E75" s="3"/>
      <c r="F75" s="3"/>
      <c r="G75" s="3"/>
      <c r="H75" s="3"/>
      <c r="I75" s="3"/>
      <c r="J75" s="4"/>
    </row>
    <row r="76" spans="1:10">
      <c r="A76" s="4"/>
      <c r="B76" s="3"/>
      <c r="C76" s="3"/>
      <c r="D76" s="3"/>
      <c r="E76" s="3"/>
      <c r="F76" s="3"/>
      <c r="G76" s="3"/>
      <c r="H76" s="3"/>
      <c r="I76" s="3"/>
      <c r="J76" s="4"/>
    </row>
    <row r="77" spans="1:10">
      <c r="A77" s="4"/>
      <c r="B77" s="3"/>
      <c r="C77" s="3"/>
      <c r="D77" s="3"/>
      <c r="E77" s="3"/>
      <c r="F77" s="3"/>
      <c r="G77" s="3"/>
      <c r="H77" s="3"/>
      <c r="I77" s="3"/>
      <c r="J77" s="4"/>
    </row>
    <row r="78" spans="1:10">
      <c r="A78" s="4"/>
      <c r="B78" s="3"/>
      <c r="C78" s="3"/>
      <c r="D78" s="3"/>
      <c r="E78" s="3"/>
      <c r="F78" s="3"/>
      <c r="G78" s="3"/>
      <c r="H78" s="3"/>
      <c r="I78" s="3"/>
      <c r="J78" s="4"/>
    </row>
    <row r="79" spans="1:10">
      <c r="A79" s="4"/>
      <c r="B79" s="3"/>
      <c r="C79" s="3"/>
      <c r="D79" s="3"/>
      <c r="E79" s="3"/>
      <c r="F79" s="3"/>
      <c r="G79" s="3"/>
      <c r="H79" s="3"/>
      <c r="I79" s="3"/>
      <c r="J79" s="4"/>
    </row>
    <row r="80" spans="1:10">
      <c r="A80" s="4"/>
      <c r="B80" s="3"/>
      <c r="C80" s="3"/>
      <c r="D80" s="3"/>
      <c r="E80" s="3"/>
      <c r="F80" s="3"/>
      <c r="G80" s="3"/>
      <c r="H80" s="3"/>
      <c r="I80" s="3"/>
      <c r="J80" s="4"/>
    </row>
    <row r="81" spans="1:10">
      <c r="A81" s="4"/>
      <c r="B81" s="3"/>
      <c r="C81" s="3"/>
      <c r="D81" s="3"/>
      <c r="E81" s="3"/>
      <c r="F81" s="3"/>
      <c r="G81" s="3"/>
      <c r="H81" s="3"/>
      <c r="I81" s="3"/>
      <c r="J81" s="4"/>
    </row>
    <row r="82" spans="1:10">
      <c r="A82" s="4"/>
      <c r="B82" s="3"/>
      <c r="C82" s="3"/>
      <c r="D82" s="3"/>
      <c r="E82" s="3"/>
      <c r="F82" s="3"/>
      <c r="G82" s="3"/>
      <c r="H82" s="3"/>
      <c r="I82" s="3"/>
      <c r="J82" s="4"/>
    </row>
    <row r="83" spans="1:10">
      <c r="A83" s="4"/>
      <c r="B83" s="3"/>
      <c r="C83" s="3"/>
      <c r="D83" s="3"/>
      <c r="E83" s="3"/>
      <c r="F83" s="3"/>
      <c r="G83" s="3"/>
      <c r="H83" s="3"/>
      <c r="I83" s="3"/>
      <c r="J83" s="4"/>
    </row>
    <row r="84" spans="1:10">
      <c r="A84" s="4"/>
      <c r="B84" s="3"/>
      <c r="C84" s="3"/>
      <c r="D84" s="3"/>
      <c r="E84" s="3"/>
      <c r="F84" s="3"/>
      <c r="G84" s="3"/>
      <c r="H84" s="3"/>
      <c r="I84" s="3"/>
      <c r="J84" s="4"/>
    </row>
    <row r="85" spans="1:10">
      <c r="A85" s="4"/>
      <c r="B85" s="3"/>
      <c r="C85" s="3"/>
      <c r="D85" s="3"/>
      <c r="E85" s="3"/>
      <c r="F85" s="3"/>
      <c r="G85" s="3"/>
      <c r="H85" s="3"/>
      <c r="I85" s="3"/>
      <c r="J85" s="4"/>
    </row>
    <row r="86" spans="1:10">
      <c r="A86" s="4"/>
      <c r="B86" s="3"/>
      <c r="C86" s="3"/>
      <c r="D86" s="3"/>
      <c r="E86" s="3"/>
      <c r="F86" s="3"/>
      <c r="G86" s="3"/>
      <c r="H86" s="3"/>
      <c r="I86" s="3"/>
      <c r="J86" s="4"/>
    </row>
    <row r="87" spans="1:10">
      <c r="A87" s="4"/>
      <c r="B87" s="3"/>
      <c r="C87" s="3"/>
      <c r="D87" s="3"/>
      <c r="E87" s="3"/>
      <c r="F87" s="3"/>
      <c r="G87" s="3"/>
      <c r="H87" s="3"/>
      <c r="I87" s="3"/>
      <c r="J87" s="4"/>
    </row>
    <row r="88" spans="1:10">
      <c r="A88" s="4"/>
      <c r="B88" s="3"/>
      <c r="C88" s="3"/>
      <c r="D88" s="3"/>
      <c r="E88" s="3"/>
      <c r="F88" s="3"/>
      <c r="G88" s="3"/>
      <c r="H88" s="3"/>
      <c r="I88" s="3"/>
      <c r="J88" s="4"/>
    </row>
    <row r="89" spans="1:10">
      <c r="A89" s="4"/>
      <c r="B89" s="3"/>
      <c r="C89" s="3"/>
      <c r="D89" s="3"/>
      <c r="E89" s="3"/>
      <c r="F89" s="3"/>
      <c r="G89" s="3"/>
      <c r="H89" s="3"/>
      <c r="I89" s="3"/>
      <c r="J89" s="4"/>
    </row>
    <row r="90" spans="1:10">
      <c r="A90" s="4"/>
      <c r="B90" s="3"/>
      <c r="C90" s="3"/>
      <c r="D90" s="3"/>
      <c r="E90" s="3"/>
      <c r="F90" s="3"/>
      <c r="G90" s="3"/>
      <c r="H90" s="3"/>
      <c r="I90" s="3"/>
      <c r="J90" s="4"/>
    </row>
    <row r="91" spans="1:10">
      <c r="A91" s="4"/>
      <c r="B91" s="3"/>
      <c r="C91" s="3"/>
      <c r="D91" s="3"/>
      <c r="E91" s="3"/>
      <c r="F91" s="3"/>
      <c r="G91" s="3"/>
      <c r="H91" s="3"/>
      <c r="I91" s="3"/>
      <c r="J91" s="4"/>
    </row>
    <row r="92" spans="1:10">
      <c r="A92" s="4"/>
      <c r="B92" s="3"/>
      <c r="C92" s="3"/>
      <c r="D92" s="3"/>
      <c r="E92" s="3"/>
      <c r="F92" s="3"/>
      <c r="G92" s="3"/>
      <c r="H92" s="3"/>
      <c r="I92" s="3"/>
      <c r="J92" s="4"/>
    </row>
    <row r="93" spans="1:10">
      <c r="A93" s="4"/>
      <c r="B93" s="3"/>
      <c r="C93" s="3"/>
      <c r="D93" s="3"/>
      <c r="E93" s="3"/>
      <c r="F93" s="3"/>
      <c r="G93" s="3"/>
      <c r="H93" s="3"/>
      <c r="I93" s="3"/>
      <c r="J93" s="4"/>
    </row>
    <row r="94" spans="1:10">
      <c r="A94" s="4"/>
      <c r="B94" s="3"/>
      <c r="C94" s="3"/>
      <c r="D94" s="3"/>
      <c r="E94" s="3"/>
      <c r="F94" s="3"/>
      <c r="G94" s="3"/>
      <c r="H94" s="3"/>
      <c r="I94" s="3"/>
      <c r="J94" s="4"/>
    </row>
    <row r="95" spans="1:10">
      <c r="A95" s="4"/>
      <c r="B95" s="3"/>
      <c r="C95" s="3"/>
      <c r="D95" s="3"/>
      <c r="E95" s="3"/>
      <c r="F95" s="3"/>
      <c r="G95" s="3"/>
      <c r="H95" s="3"/>
      <c r="I95" s="3"/>
      <c r="J95" s="4"/>
    </row>
    <row r="96" spans="1:10">
      <c r="A96" s="4"/>
      <c r="B96" s="3"/>
      <c r="C96" s="3"/>
      <c r="D96" s="3"/>
      <c r="E96" s="3"/>
      <c r="F96" s="3"/>
      <c r="G96" s="3"/>
      <c r="H96" s="3"/>
      <c r="I96" s="3"/>
      <c r="J96" s="4"/>
    </row>
  </sheetData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W151"/>
  <sheetViews>
    <sheetView showGridLines="0" showRowColHeaders="0" zoomScale="75" zoomScaleNormal="75" zoomScaleSheetLayoutView="60" topLeftCell="B1" workbookViewId="0">
      <selection activeCell="C12" sqref="C12"/>
    </sheetView>
  </sheetViews>
  <sheetFormatPr defaultColWidth="0" defaultRowHeight="12.75"/>
  <cols>
    <col min="1" max="2" width="6.71428571428571" style="415" customWidth="1"/>
    <col min="3" max="3" width="81.3333333333333" style="413" customWidth="1"/>
    <col min="4" max="17" width="14.6666666666667" style="413" customWidth="1"/>
    <col min="18" max="18" width="14.4666666666667" style="415" customWidth="1"/>
    <col min="19" max="19" width="15.1714285714286" style="415" customWidth="1"/>
    <col min="20" max="20" width="12" style="415" customWidth="1"/>
    <col min="21" max="21" width="11.5714285714286" style="415" hidden="1" customWidth="1"/>
    <col min="22" max="24" width="19" style="415" hidden="1" customWidth="1"/>
    <col min="25" max="25" width="9.14285714285714" style="415" hidden="1" customWidth="1"/>
    <col min="26" max="29" width="19" style="415" hidden="1" customWidth="1"/>
    <col min="30" max="30" width="9.14285714285714" style="415" hidden="1" customWidth="1"/>
    <col min="31" max="45" width="19" style="415" hidden="1" customWidth="1"/>
    <col min="46" max="16384" width="9.14285714285714" style="415" hidden="1"/>
  </cols>
  <sheetData>
    <row r="1" customFormat="1" ht="15" customHeight="1" spans="1:4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customFormat="1" ht="15" customHeight="1" spans="1:4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customFormat="1" ht="15" customHeight="1" spans="1:4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customFormat="1" ht="15" customHeight="1" spans="1:4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customFormat="1" ht="15" customHeight="1" spans="1:4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customFormat="1" ht="15" customHeight="1"/>
    <row r="7" customFormat="1" ht="15" customHeight="1"/>
    <row r="8" customFormat="1" ht="15" customHeight="1"/>
    <row r="9" customFormat="1" ht="15" customHeight="1"/>
    <row r="10" customFormat="1" ht="15" customHeight="1"/>
    <row r="11" s="1" customFormat="1" ht="15" customHeight="1" spans="1:23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9"/>
      <c r="N11" s="19"/>
      <c r="O11" s="19"/>
      <c r="P11" s="19"/>
      <c r="Q11" s="19"/>
      <c r="R11" s="19"/>
      <c r="S11" s="45"/>
      <c r="T11" s="45"/>
      <c r="U11" s="45"/>
      <c r="V11" s="45"/>
      <c r="W11" s="45"/>
    </row>
    <row r="12" ht="15" customHeight="1" spans="1:20">
      <c r="A12" s="20"/>
      <c r="B12" s="20"/>
      <c r="C12" s="116"/>
      <c r="D12" s="118"/>
      <c r="E12" s="19"/>
      <c r="F12" s="19"/>
      <c r="G12" s="19"/>
      <c r="H12" s="19"/>
      <c r="I12" s="19"/>
      <c r="J12" s="19"/>
      <c r="K12" s="3"/>
      <c r="L12" s="19"/>
      <c r="M12" s="19"/>
      <c r="N12" s="19"/>
      <c r="O12" s="19"/>
      <c r="P12" s="19"/>
      <c r="Q12" s="19"/>
      <c r="R12" s="19"/>
      <c r="S12" s="20"/>
      <c r="T12" s="20"/>
    </row>
    <row r="13" ht="15" customHeight="1" spans="1:20">
      <c r="A13" s="20"/>
      <c r="B13" s="20"/>
      <c r="C13" s="40" t="s"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303"/>
      <c r="T13" s="20"/>
    </row>
    <row r="14" ht="15" customHeight="1" spans="1:20">
      <c r="A14" s="20"/>
      <c r="B14" s="20"/>
      <c r="C14" s="417" t="s">
        <v>1</v>
      </c>
      <c r="D14" s="53">
        <v>2006</v>
      </c>
      <c r="E14" s="53">
        <v>2007</v>
      </c>
      <c r="F14" s="53">
        <v>2008</v>
      </c>
      <c r="G14" s="53">
        <v>2009</v>
      </c>
      <c r="H14" s="53">
        <v>2010</v>
      </c>
      <c r="I14" s="53">
        <v>2011</v>
      </c>
      <c r="J14" s="53">
        <v>2012</v>
      </c>
      <c r="K14" s="53">
        <v>2013</v>
      </c>
      <c r="L14" s="53">
        <v>2014</v>
      </c>
      <c r="M14" s="53">
        <v>2015</v>
      </c>
      <c r="N14" s="53">
        <v>2016</v>
      </c>
      <c r="O14" s="53">
        <v>2017</v>
      </c>
      <c r="P14" s="53">
        <v>2018</v>
      </c>
      <c r="Q14" s="53">
        <v>2019</v>
      </c>
      <c r="R14" s="440">
        <v>2020</v>
      </c>
      <c r="S14" s="440">
        <v>2021</v>
      </c>
      <c r="T14" s="20"/>
    </row>
    <row r="15" ht="15" customHeight="1" spans="1:20">
      <c r="A15" s="20"/>
      <c r="B15" s="20"/>
      <c r="C15" s="418" t="s">
        <v>2</v>
      </c>
      <c r="D15" s="419">
        <v>15</v>
      </c>
      <c r="E15" s="419">
        <v>30</v>
      </c>
      <c r="F15" s="419">
        <v>41</v>
      </c>
      <c r="G15" s="419">
        <v>40</v>
      </c>
      <c r="H15" s="419">
        <v>45</v>
      </c>
      <c r="I15" s="419">
        <v>45</v>
      </c>
      <c r="J15" s="419">
        <v>50</v>
      </c>
      <c r="K15" s="419">
        <v>50</v>
      </c>
      <c r="L15" s="419">
        <v>55</v>
      </c>
      <c r="M15" s="419">
        <v>60</v>
      </c>
      <c r="N15" s="419">
        <v>70</v>
      </c>
      <c r="O15" s="419">
        <v>119</v>
      </c>
      <c r="P15" s="419">
        <v>132</v>
      </c>
      <c r="Q15" s="441">
        <v>70</v>
      </c>
      <c r="R15" s="441">
        <v>70</v>
      </c>
      <c r="S15" s="442">
        <v>81</v>
      </c>
      <c r="T15" s="20"/>
    </row>
    <row r="16" ht="15" customHeight="1" spans="1:20">
      <c r="A16" s="20"/>
      <c r="B16" s="20"/>
      <c r="C16" s="420" t="s">
        <v>3</v>
      </c>
      <c r="D16" s="400" t="s">
        <v>4</v>
      </c>
      <c r="E16" s="400" t="s">
        <v>4</v>
      </c>
      <c r="F16" s="400" t="s">
        <v>4</v>
      </c>
      <c r="G16" s="400" t="s">
        <v>4</v>
      </c>
      <c r="H16" s="400" t="s">
        <v>4</v>
      </c>
      <c r="I16" s="400" t="s">
        <v>4</v>
      </c>
      <c r="J16" s="400" t="s">
        <v>4</v>
      </c>
      <c r="K16" s="400" t="s">
        <v>4</v>
      </c>
      <c r="L16" s="400" t="s">
        <v>4</v>
      </c>
      <c r="M16" s="400" t="s">
        <v>4</v>
      </c>
      <c r="N16" s="400" t="s">
        <v>4</v>
      </c>
      <c r="O16" s="400" t="s">
        <v>4</v>
      </c>
      <c r="P16" s="400">
        <v>10</v>
      </c>
      <c r="Q16" s="423">
        <v>10</v>
      </c>
      <c r="R16" s="400" t="s">
        <v>4</v>
      </c>
      <c r="S16" s="443" t="s">
        <v>4</v>
      </c>
      <c r="T16" s="20"/>
    </row>
    <row r="17" ht="15" customHeight="1" spans="1:20">
      <c r="A17" s="20"/>
      <c r="B17" s="20"/>
      <c r="C17" s="420" t="s">
        <v>5</v>
      </c>
      <c r="D17" s="400" t="s">
        <v>6</v>
      </c>
      <c r="E17" s="400" t="s">
        <v>6</v>
      </c>
      <c r="F17" s="400" t="s">
        <v>6</v>
      </c>
      <c r="G17" s="400" t="s">
        <v>6</v>
      </c>
      <c r="H17" s="400" t="s">
        <v>6</v>
      </c>
      <c r="I17" s="400">
        <v>33</v>
      </c>
      <c r="J17" s="400">
        <v>27</v>
      </c>
      <c r="K17" s="400">
        <v>43</v>
      </c>
      <c r="L17" s="400">
        <v>48</v>
      </c>
      <c r="M17" s="400">
        <v>18</v>
      </c>
      <c r="N17" s="400">
        <v>24</v>
      </c>
      <c r="O17" s="400" t="s">
        <v>4</v>
      </c>
      <c r="P17" s="400" t="s">
        <v>4</v>
      </c>
      <c r="Q17" s="423" t="s">
        <v>4</v>
      </c>
      <c r="R17" s="400" t="s">
        <v>4</v>
      </c>
      <c r="S17" s="400" t="s">
        <v>4</v>
      </c>
      <c r="T17" s="20"/>
    </row>
    <row r="18" ht="15" customHeight="1" spans="1:20">
      <c r="A18" s="20"/>
      <c r="B18" s="20"/>
      <c r="C18" s="420" t="s">
        <v>7</v>
      </c>
      <c r="D18" s="400" t="s">
        <v>4</v>
      </c>
      <c r="E18" s="400" t="s">
        <v>4</v>
      </c>
      <c r="F18" s="400" t="s">
        <v>4</v>
      </c>
      <c r="G18" s="400" t="s">
        <v>4</v>
      </c>
      <c r="H18" s="400" t="s">
        <v>4</v>
      </c>
      <c r="I18" s="400" t="s">
        <v>4</v>
      </c>
      <c r="J18" s="400">
        <v>5</v>
      </c>
      <c r="K18" s="400">
        <v>7</v>
      </c>
      <c r="L18" s="400">
        <v>18</v>
      </c>
      <c r="M18" s="400">
        <v>21</v>
      </c>
      <c r="N18" s="400">
        <v>20</v>
      </c>
      <c r="O18" s="400">
        <v>26</v>
      </c>
      <c r="P18" s="400">
        <v>17</v>
      </c>
      <c r="Q18" s="423">
        <v>36</v>
      </c>
      <c r="R18" s="400">
        <v>11</v>
      </c>
      <c r="S18" s="400">
        <v>10</v>
      </c>
      <c r="T18" s="20"/>
    </row>
    <row r="19" ht="15" customHeight="1" spans="1:20">
      <c r="A19" s="20"/>
      <c r="B19" s="20"/>
      <c r="C19" s="420" t="s">
        <v>8</v>
      </c>
      <c r="D19" s="400" t="s">
        <v>4</v>
      </c>
      <c r="E19" s="400" t="s">
        <v>4</v>
      </c>
      <c r="F19" s="400" t="s">
        <v>4</v>
      </c>
      <c r="G19" s="400" t="s">
        <v>4</v>
      </c>
      <c r="H19" s="400" t="s">
        <v>4</v>
      </c>
      <c r="I19" s="400" t="s">
        <v>4</v>
      </c>
      <c r="J19" s="400" t="s">
        <v>4</v>
      </c>
      <c r="K19" s="400" t="s">
        <v>4</v>
      </c>
      <c r="L19" s="400" t="s">
        <v>4</v>
      </c>
      <c r="M19" s="400" t="s">
        <v>4</v>
      </c>
      <c r="N19" s="400" t="s">
        <v>4</v>
      </c>
      <c r="O19" s="400">
        <v>14</v>
      </c>
      <c r="P19" s="400">
        <v>17</v>
      </c>
      <c r="Q19" s="423">
        <v>18</v>
      </c>
      <c r="R19" s="400">
        <v>16</v>
      </c>
      <c r="S19" s="400">
        <v>19</v>
      </c>
      <c r="T19" s="20"/>
    </row>
    <row r="20" ht="15" customHeight="1" spans="1:20">
      <c r="A20" s="20"/>
      <c r="B20" s="20"/>
      <c r="C20" s="420" t="s">
        <v>9</v>
      </c>
      <c r="D20" s="400" t="s">
        <v>4</v>
      </c>
      <c r="E20" s="400" t="s">
        <v>4</v>
      </c>
      <c r="F20" s="400" t="s">
        <v>4</v>
      </c>
      <c r="G20" s="400" t="s">
        <v>4</v>
      </c>
      <c r="H20" s="400" t="s">
        <v>4</v>
      </c>
      <c r="I20" s="400" t="s">
        <v>4</v>
      </c>
      <c r="J20" s="400" t="s">
        <v>4</v>
      </c>
      <c r="K20" s="400" t="s">
        <v>4</v>
      </c>
      <c r="L20" s="400" t="s">
        <v>4</v>
      </c>
      <c r="M20" s="400" t="s">
        <v>4</v>
      </c>
      <c r="N20" s="400" t="s">
        <v>4</v>
      </c>
      <c r="O20" s="400" t="s">
        <v>4</v>
      </c>
      <c r="P20" s="400">
        <v>5</v>
      </c>
      <c r="Q20" s="423">
        <v>4</v>
      </c>
      <c r="R20" s="444" t="s">
        <v>4</v>
      </c>
      <c r="S20" s="444" t="s">
        <v>4</v>
      </c>
      <c r="T20" s="20"/>
    </row>
    <row r="21" ht="15" customHeight="1" spans="1:20">
      <c r="A21" s="20"/>
      <c r="B21" s="20"/>
      <c r="C21" s="421" t="s">
        <v>10</v>
      </c>
      <c r="D21" s="400" t="s">
        <v>4</v>
      </c>
      <c r="E21" s="400" t="s">
        <v>4</v>
      </c>
      <c r="F21" s="400" t="s">
        <v>4</v>
      </c>
      <c r="G21" s="400" t="s">
        <v>4</v>
      </c>
      <c r="H21" s="400" t="s">
        <v>4</v>
      </c>
      <c r="I21" s="400" t="s">
        <v>4</v>
      </c>
      <c r="J21" s="400" t="s">
        <v>4</v>
      </c>
      <c r="K21" s="400" t="s">
        <v>4</v>
      </c>
      <c r="L21" s="400" t="s">
        <v>4</v>
      </c>
      <c r="M21" s="400" t="s">
        <v>4</v>
      </c>
      <c r="N21" s="400">
        <v>1</v>
      </c>
      <c r="O21" s="400">
        <v>1</v>
      </c>
      <c r="P21" s="400">
        <v>1</v>
      </c>
      <c r="Q21" s="423">
        <v>1</v>
      </c>
      <c r="R21" s="444" t="s">
        <v>4</v>
      </c>
      <c r="S21" s="444" t="s">
        <v>4</v>
      </c>
      <c r="T21" s="20"/>
    </row>
    <row r="22" ht="15" customHeight="1" spans="1:20">
      <c r="A22" s="20"/>
      <c r="B22" s="20"/>
      <c r="C22" s="421" t="s">
        <v>11</v>
      </c>
      <c r="D22" s="400" t="s">
        <v>4</v>
      </c>
      <c r="E22" s="400" t="s">
        <v>4</v>
      </c>
      <c r="F22" s="400" t="s">
        <v>4</v>
      </c>
      <c r="G22" s="400" t="s">
        <v>4</v>
      </c>
      <c r="H22" s="400" t="s">
        <v>4</v>
      </c>
      <c r="I22" s="400" t="s">
        <v>4</v>
      </c>
      <c r="J22" s="400" t="s">
        <v>4</v>
      </c>
      <c r="K22" s="400" t="s">
        <v>4</v>
      </c>
      <c r="L22" s="400" t="s">
        <v>4</v>
      </c>
      <c r="M22" s="400" t="s">
        <v>4</v>
      </c>
      <c r="N22" s="400" t="s">
        <v>4</v>
      </c>
      <c r="O22" s="400">
        <v>1</v>
      </c>
      <c r="P22" s="400">
        <v>1</v>
      </c>
      <c r="Q22" s="423">
        <v>1</v>
      </c>
      <c r="R22" s="444">
        <v>1</v>
      </c>
      <c r="S22" s="444">
        <v>1</v>
      </c>
      <c r="T22" s="20"/>
    </row>
    <row r="23" ht="15" customHeight="1" spans="1:20">
      <c r="A23" s="20"/>
      <c r="B23" s="20"/>
      <c r="C23" s="421" t="s">
        <v>12</v>
      </c>
      <c r="D23" s="400" t="s">
        <v>4</v>
      </c>
      <c r="E23" s="400" t="s">
        <v>4</v>
      </c>
      <c r="F23" s="400" t="s">
        <v>4</v>
      </c>
      <c r="G23" s="400" t="s">
        <v>4</v>
      </c>
      <c r="H23" s="400" t="s">
        <v>4</v>
      </c>
      <c r="I23" s="400" t="s">
        <v>4</v>
      </c>
      <c r="J23" s="400" t="s">
        <v>4</v>
      </c>
      <c r="K23" s="400" t="s">
        <v>4</v>
      </c>
      <c r="L23" s="400" t="s">
        <v>4</v>
      </c>
      <c r="M23" s="400" t="s">
        <v>4</v>
      </c>
      <c r="N23" s="400" t="s">
        <v>4</v>
      </c>
      <c r="O23" s="400" t="s">
        <v>4</v>
      </c>
      <c r="P23" s="400">
        <v>1</v>
      </c>
      <c r="Q23" s="423">
        <v>1</v>
      </c>
      <c r="R23" s="444">
        <v>1</v>
      </c>
      <c r="S23" s="423" t="s">
        <v>4</v>
      </c>
      <c r="T23" s="20"/>
    </row>
    <row r="24" ht="15" customHeight="1" spans="1:20">
      <c r="A24" s="20"/>
      <c r="B24" s="20"/>
      <c r="C24" s="421" t="s">
        <v>13</v>
      </c>
      <c r="D24" s="400" t="s">
        <v>4</v>
      </c>
      <c r="E24" s="400" t="s">
        <v>4</v>
      </c>
      <c r="F24" s="400" t="s">
        <v>4</v>
      </c>
      <c r="G24" s="400" t="s">
        <v>4</v>
      </c>
      <c r="H24" s="400" t="s">
        <v>4</v>
      </c>
      <c r="I24" s="400" t="s">
        <v>4</v>
      </c>
      <c r="J24" s="400" t="s">
        <v>4</v>
      </c>
      <c r="K24" s="400" t="s">
        <v>4</v>
      </c>
      <c r="L24" s="400" t="s">
        <v>4</v>
      </c>
      <c r="M24" s="400" t="s">
        <v>4</v>
      </c>
      <c r="N24" s="400" t="s">
        <v>4</v>
      </c>
      <c r="O24" s="400" t="s">
        <v>4</v>
      </c>
      <c r="P24" s="400">
        <v>1</v>
      </c>
      <c r="Q24" s="423" t="s">
        <v>4</v>
      </c>
      <c r="R24" s="423" t="s">
        <v>4</v>
      </c>
      <c r="S24" s="423" t="s">
        <v>4</v>
      </c>
      <c r="T24" s="20"/>
    </row>
    <row r="25" ht="15" customHeight="1" spans="1:20">
      <c r="A25" s="20"/>
      <c r="B25" s="20"/>
      <c r="C25" s="422" t="s">
        <v>14</v>
      </c>
      <c r="D25" s="423" t="s">
        <v>4</v>
      </c>
      <c r="E25" s="423" t="s">
        <v>4</v>
      </c>
      <c r="F25" s="423" t="s">
        <v>4</v>
      </c>
      <c r="G25" s="423" t="s">
        <v>4</v>
      </c>
      <c r="H25" s="423" t="s">
        <v>4</v>
      </c>
      <c r="I25" s="423" t="s">
        <v>4</v>
      </c>
      <c r="J25" s="423" t="s">
        <v>4</v>
      </c>
      <c r="K25" s="423" t="s">
        <v>4</v>
      </c>
      <c r="L25" s="423" t="s">
        <v>4</v>
      </c>
      <c r="M25" s="423" t="s">
        <v>4</v>
      </c>
      <c r="N25" s="423" t="s">
        <v>4</v>
      </c>
      <c r="O25" s="423" t="s">
        <v>4</v>
      </c>
      <c r="P25" s="423" t="s">
        <v>4</v>
      </c>
      <c r="Q25" s="423">
        <v>47</v>
      </c>
      <c r="R25" s="423">
        <v>37</v>
      </c>
      <c r="S25" s="423" t="s">
        <v>4</v>
      </c>
      <c r="T25" s="20"/>
    </row>
    <row r="26" ht="15" customHeight="1" spans="1:20">
      <c r="A26" s="20"/>
      <c r="B26" s="20"/>
      <c r="C26" s="420" t="s">
        <v>15</v>
      </c>
      <c r="D26" s="400" t="s">
        <v>4</v>
      </c>
      <c r="E26" s="400" t="s">
        <v>4</v>
      </c>
      <c r="F26" s="400" t="s">
        <v>4</v>
      </c>
      <c r="G26" s="400" t="s">
        <v>4</v>
      </c>
      <c r="H26" s="400" t="s">
        <v>4</v>
      </c>
      <c r="I26" s="400" t="s">
        <v>4</v>
      </c>
      <c r="J26" s="400" t="s">
        <v>4</v>
      </c>
      <c r="K26" s="400" t="s">
        <v>4</v>
      </c>
      <c r="L26" s="400" t="s">
        <v>4</v>
      </c>
      <c r="M26" s="400" t="s">
        <v>4</v>
      </c>
      <c r="N26" s="400" t="s">
        <v>4</v>
      </c>
      <c r="O26" s="400" t="s">
        <v>4</v>
      </c>
      <c r="P26" s="400" t="s">
        <v>4</v>
      </c>
      <c r="Q26" s="400" t="s">
        <v>4</v>
      </c>
      <c r="R26" s="400">
        <v>2</v>
      </c>
      <c r="S26" s="443">
        <v>2</v>
      </c>
      <c r="T26" s="20"/>
    </row>
    <row r="27" ht="15" customHeight="1" spans="1:20">
      <c r="A27" s="20"/>
      <c r="B27" s="20"/>
      <c r="C27" s="417" t="s">
        <v>16</v>
      </c>
      <c r="D27" s="53">
        <f>SUM(D15:D26)</f>
        <v>15</v>
      </c>
      <c r="E27" s="53">
        <f t="shared" ref="D27:S27" si="0">SUM(E15:E26)</f>
        <v>30</v>
      </c>
      <c r="F27" s="53">
        <f t="shared" si="0"/>
        <v>41</v>
      </c>
      <c r="G27" s="53">
        <f t="shared" si="0"/>
        <v>40</v>
      </c>
      <c r="H27" s="53">
        <f t="shared" si="0"/>
        <v>45</v>
      </c>
      <c r="I27" s="53">
        <f t="shared" si="0"/>
        <v>78</v>
      </c>
      <c r="J27" s="53">
        <f t="shared" si="0"/>
        <v>82</v>
      </c>
      <c r="K27" s="53">
        <f t="shared" si="0"/>
        <v>100</v>
      </c>
      <c r="L27" s="53">
        <f t="shared" si="0"/>
        <v>121</v>
      </c>
      <c r="M27" s="53">
        <f t="shared" si="0"/>
        <v>99</v>
      </c>
      <c r="N27" s="53">
        <f t="shared" si="0"/>
        <v>115</v>
      </c>
      <c r="O27" s="53">
        <f t="shared" si="0"/>
        <v>161</v>
      </c>
      <c r="P27" s="53">
        <f t="shared" si="0"/>
        <v>185</v>
      </c>
      <c r="Q27" s="53">
        <f t="shared" si="0"/>
        <v>188</v>
      </c>
      <c r="R27" s="53">
        <f t="shared" si="0"/>
        <v>138</v>
      </c>
      <c r="S27" s="53">
        <f t="shared" si="0"/>
        <v>113</v>
      </c>
      <c r="T27" s="20"/>
    </row>
    <row r="28" ht="15" customHeight="1" spans="1:20">
      <c r="A28" s="20"/>
      <c r="B28" s="20"/>
      <c r="C28" s="19" t="s">
        <v>17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  <c r="T28" s="20"/>
    </row>
    <row r="29" s="413" customFormat="1" ht="15" customHeight="1" spans="1:44">
      <c r="A29" s="20"/>
      <c r="B29" s="20"/>
      <c r="C29" s="424" t="s">
        <v>18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20"/>
      <c r="T29" s="20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</row>
    <row r="30" s="413" customFormat="1" ht="27" customHeight="1" spans="1:44">
      <c r="A30" s="20"/>
      <c r="B30" s="20"/>
      <c r="C30" s="425" t="s">
        <v>19</v>
      </c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20"/>
      <c r="T30" s="20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</row>
    <row r="31" s="413" customFormat="1" ht="16" customHeight="1" spans="1:44">
      <c r="A31" s="20"/>
      <c r="B31" s="426"/>
      <c r="C31" s="425" t="s">
        <v>20</v>
      </c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6"/>
      <c r="T31" s="426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5"/>
      <c r="AO31" s="415"/>
      <c r="AP31" s="415"/>
      <c r="AQ31" s="415"/>
      <c r="AR31" s="415"/>
    </row>
    <row r="32" s="414" customFormat="1" ht="16" customHeight="1" spans="1:44">
      <c r="A32" s="426"/>
      <c r="B32" s="20"/>
      <c r="C32" s="425" t="s">
        <v>21</v>
      </c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393"/>
      <c r="S32" s="20"/>
      <c r="T32" s="20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</row>
    <row r="33" ht="16" customHeight="1" spans="1:20">
      <c r="A33" s="20"/>
      <c r="B33" s="20"/>
      <c r="C33" s="424" t="s">
        <v>22</v>
      </c>
      <c r="D33" s="427"/>
      <c r="E33" s="428"/>
      <c r="F33" s="427"/>
      <c r="G33" s="427"/>
      <c r="H33" s="427"/>
      <c r="I33" s="427"/>
      <c r="J33" s="186"/>
      <c r="K33" s="186"/>
      <c r="L33" s="186"/>
      <c r="M33" s="186"/>
      <c r="N33" s="186"/>
      <c r="O33" s="186"/>
      <c r="P33" s="186"/>
      <c r="Q33" s="186"/>
      <c r="R33" s="445"/>
      <c r="S33" s="20"/>
      <c r="T33" s="20"/>
    </row>
    <row r="34" ht="29" customHeight="1" spans="1:20">
      <c r="A34" s="20"/>
      <c r="B34" s="20"/>
      <c r="C34" s="425" t="s">
        <v>23</v>
      </c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20"/>
      <c r="T34" s="20"/>
    </row>
    <row r="35" ht="16" customHeight="1" spans="1:20">
      <c r="A35" s="20"/>
      <c r="B35" s="20"/>
      <c r="C35" s="425" t="s">
        <v>24</v>
      </c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20"/>
      <c r="T35" s="20"/>
    </row>
    <row r="36" ht="16" customHeight="1" spans="1:20">
      <c r="A36" s="20"/>
      <c r="B36" s="20"/>
      <c r="C36" s="425" t="s">
        <v>25</v>
      </c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20"/>
      <c r="T36" s="20"/>
    </row>
    <row r="37" ht="30" customHeight="1" spans="1:20">
      <c r="A37" s="20"/>
      <c r="B37" s="20"/>
      <c r="C37" s="425" t="s">
        <v>26</v>
      </c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20"/>
      <c r="T37" s="20"/>
    </row>
    <row r="38" ht="28" customHeight="1" spans="1:20">
      <c r="A38" s="20"/>
      <c r="B38" s="20"/>
      <c r="C38" s="425" t="s">
        <v>27</v>
      </c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20"/>
      <c r="T38" s="20"/>
    </row>
    <row r="39" ht="16" customHeight="1" spans="1:20">
      <c r="A39" s="20"/>
      <c r="B39" s="20"/>
      <c r="C39" s="19"/>
      <c r="D39" s="429"/>
      <c r="E39" s="428"/>
      <c r="F39" s="429"/>
      <c r="G39" s="429"/>
      <c r="H39" s="429"/>
      <c r="I39" s="429"/>
      <c r="J39" s="19"/>
      <c r="K39" s="19"/>
      <c r="L39" s="19"/>
      <c r="M39" s="19"/>
      <c r="N39" s="19"/>
      <c r="O39" s="19"/>
      <c r="P39" s="19"/>
      <c r="Q39" s="19"/>
      <c r="R39" s="20"/>
      <c r="S39" s="303"/>
      <c r="T39" s="20"/>
    </row>
    <row r="40" ht="16" customHeight="1" spans="1:20">
      <c r="A40" s="20"/>
      <c r="B40" s="20"/>
      <c r="C40" s="40" t="s">
        <v>28</v>
      </c>
      <c r="D40" s="429"/>
      <c r="E40" s="428"/>
      <c r="F40" s="429"/>
      <c r="G40" s="429"/>
      <c r="H40" s="429"/>
      <c r="I40" s="429"/>
      <c r="J40" s="19"/>
      <c r="K40" s="19"/>
      <c r="L40" s="19"/>
      <c r="M40" s="19"/>
      <c r="N40" s="19"/>
      <c r="O40" s="19"/>
      <c r="P40" s="19"/>
      <c r="Q40" s="19"/>
      <c r="R40" s="20"/>
      <c r="S40" s="20"/>
      <c r="T40" s="20"/>
    </row>
    <row r="41" ht="16" customHeight="1" spans="1:20">
      <c r="A41" s="20"/>
      <c r="B41" s="20"/>
      <c r="C41" s="417" t="s">
        <v>29</v>
      </c>
      <c r="D41" s="53">
        <v>2006</v>
      </c>
      <c r="E41" s="53">
        <v>2007</v>
      </c>
      <c r="F41" s="53">
        <v>2008</v>
      </c>
      <c r="G41" s="53">
        <v>2009</v>
      </c>
      <c r="H41" s="53">
        <v>2010</v>
      </c>
      <c r="I41" s="53">
        <v>2011</v>
      </c>
      <c r="J41" s="53">
        <v>2012</v>
      </c>
      <c r="K41" s="53">
        <v>2013</v>
      </c>
      <c r="L41" s="53">
        <v>2014</v>
      </c>
      <c r="M41" s="53">
        <v>2015</v>
      </c>
      <c r="N41" s="53">
        <v>2016</v>
      </c>
      <c r="O41" s="53">
        <v>2017</v>
      </c>
      <c r="P41" s="53">
        <v>2018</v>
      </c>
      <c r="Q41" s="53">
        <v>2019</v>
      </c>
      <c r="R41" s="440">
        <v>2020</v>
      </c>
      <c r="S41" s="440">
        <v>2021</v>
      </c>
      <c r="T41" s="20"/>
    </row>
    <row r="42" ht="16" customHeight="1" spans="1:20">
      <c r="A42" s="20"/>
      <c r="B42" s="20"/>
      <c r="C42" s="418" t="s">
        <v>30</v>
      </c>
      <c r="D42" s="430">
        <v>150</v>
      </c>
      <c r="E42" s="430">
        <v>150</v>
      </c>
      <c r="F42" s="430" t="s">
        <v>31</v>
      </c>
      <c r="G42" s="430">
        <v>300</v>
      </c>
      <c r="H42" s="430">
        <v>300</v>
      </c>
      <c r="I42" s="430">
        <v>360</v>
      </c>
      <c r="J42" s="430">
        <v>360</v>
      </c>
      <c r="K42" s="430">
        <v>400</v>
      </c>
      <c r="L42" s="430">
        <v>400</v>
      </c>
      <c r="M42" s="430">
        <v>400</v>
      </c>
      <c r="N42" s="430">
        <v>400</v>
      </c>
      <c r="O42" s="430">
        <v>400</v>
      </c>
      <c r="P42" s="430">
        <v>400</v>
      </c>
      <c r="Q42" s="432">
        <v>400</v>
      </c>
      <c r="R42" s="432">
        <v>400</v>
      </c>
      <c r="S42" s="432">
        <v>400</v>
      </c>
      <c r="T42" s="20"/>
    </row>
    <row r="43" ht="16" customHeight="1" spans="1:20">
      <c r="A43" s="20"/>
      <c r="B43" s="20"/>
      <c r="C43" s="420" t="s">
        <v>3</v>
      </c>
      <c r="D43" s="431" t="s">
        <v>4</v>
      </c>
      <c r="E43" s="431" t="s">
        <v>4</v>
      </c>
      <c r="F43" s="431" t="s">
        <v>4</v>
      </c>
      <c r="G43" s="431" t="s">
        <v>4</v>
      </c>
      <c r="H43" s="431" t="s">
        <v>4</v>
      </c>
      <c r="I43" s="431" t="s">
        <v>4</v>
      </c>
      <c r="J43" s="431" t="s">
        <v>4</v>
      </c>
      <c r="K43" s="431" t="s">
        <v>4</v>
      </c>
      <c r="L43" s="431" t="s">
        <v>4</v>
      </c>
      <c r="M43" s="431" t="s">
        <v>4</v>
      </c>
      <c r="N43" s="431" t="s">
        <v>4</v>
      </c>
      <c r="O43" s="431" t="s">
        <v>4</v>
      </c>
      <c r="P43" s="431">
        <v>100</v>
      </c>
      <c r="Q43" s="432">
        <v>100</v>
      </c>
      <c r="R43" s="432" t="s">
        <v>4</v>
      </c>
      <c r="S43" s="432" t="s">
        <v>4</v>
      </c>
      <c r="T43" s="20"/>
    </row>
    <row r="44" ht="16" customHeight="1" spans="1:20">
      <c r="A44" s="20"/>
      <c r="B44" s="20"/>
      <c r="C44" s="420" t="s">
        <v>32</v>
      </c>
      <c r="D44" s="431" t="s">
        <v>4</v>
      </c>
      <c r="E44" s="431" t="s">
        <v>4</v>
      </c>
      <c r="F44" s="431" t="s">
        <v>4</v>
      </c>
      <c r="G44" s="431" t="s">
        <v>4</v>
      </c>
      <c r="H44" s="431" t="s">
        <v>4</v>
      </c>
      <c r="I44" s="431" t="s">
        <v>33</v>
      </c>
      <c r="J44" s="431">
        <v>360</v>
      </c>
      <c r="K44" s="431">
        <v>400</v>
      </c>
      <c r="L44" s="431">
        <v>400</v>
      </c>
      <c r="M44" s="431">
        <v>400</v>
      </c>
      <c r="N44" s="431">
        <v>400</v>
      </c>
      <c r="O44" s="431" t="s">
        <v>4</v>
      </c>
      <c r="P44" s="431" t="s">
        <v>4</v>
      </c>
      <c r="Q44" s="432" t="s">
        <v>4</v>
      </c>
      <c r="R44" s="432" t="s">
        <v>4</v>
      </c>
      <c r="S44" s="432" t="s">
        <v>4</v>
      </c>
      <c r="T44" s="20"/>
    </row>
    <row r="45" ht="16" customHeight="1" spans="1:20">
      <c r="A45" s="20"/>
      <c r="B45" s="20"/>
      <c r="C45" s="420" t="s">
        <v>34</v>
      </c>
      <c r="D45" s="431" t="s">
        <v>4</v>
      </c>
      <c r="E45" s="431" t="s">
        <v>4</v>
      </c>
      <c r="F45" s="431" t="s">
        <v>4</v>
      </c>
      <c r="G45" s="431" t="s">
        <v>4</v>
      </c>
      <c r="H45" s="431" t="s">
        <v>4</v>
      </c>
      <c r="I45" s="431" t="s">
        <v>4</v>
      </c>
      <c r="J45" s="431">
        <v>360</v>
      </c>
      <c r="K45" s="431">
        <v>400</v>
      </c>
      <c r="L45" s="431">
        <v>400</v>
      </c>
      <c r="M45" s="431">
        <v>400</v>
      </c>
      <c r="N45" s="431">
        <v>400</v>
      </c>
      <c r="O45" s="431">
        <v>400</v>
      </c>
      <c r="P45" s="431">
        <v>400</v>
      </c>
      <c r="Q45" s="432">
        <v>400</v>
      </c>
      <c r="R45" s="432">
        <v>400</v>
      </c>
      <c r="S45" s="432">
        <v>400</v>
      </c>
      <c r="T45" s="20"/>
    </row>
    <row r="46" ht="16" customHeight="1" spans="1:20">
      <c r="A46" s="20"/>
      <c r="B46" s="20"/>
      <c r="C46" s="420" t="s">
        <v>8</v>
      </c>
      <c r="D46" s="431" t="s">
        <v>4</v>
      </c>
      <c r="E46" s="431" t="s">
        <v>4</v>
      </c>
      <c r="F46" s="431" t="s">
        <v>4</v>
      </c>
      <c r="G46" s="431" t="s">
        <v>4</v>
      </c>
      <c r="H46" s="431" t="s">
        <v>4</v>
      </c>
      <c r="I46" s="431" t="s">
        <v>4</v>
      </c>
      <c r="J46" s="431" t="s">
        <v>4</v>
      </c>
      <c r="K46" s="431" t="s">
        <v>4</v>
      </c>
      <c r="L46" s="431" t="s">
        <v>4</v>
      </c>
      <c r="M46" s="431" t="s">
        <v>4</v>
      </c>
      <c r="N46" s="431" t="s">
        <v>4</v>
      </c>
      <c r="O46" s="431">
        <v>700</v>
      </c>
      <c r="P46" s="431">
        <v>700</v>
      </c>
      <c r="Q46" s="432"/>
      <c r="R46" s="446">
        <v>700</v>
      </c>
      <c r="S46" s="446">
        <v>700</v>
      </c>
      <c r="T46" s="20"/>
    </row>
    <row r="47" ht="16" customHeight="1" spans="1:20">
      <c r="A47" s="20"/>
      <c r="B47" s="20"/>
      <c r="C47" s="420" t="s">
        <v>35</v>
      </c>
      <c r="D47" s="431" t="s">
        <v>4</v>
      </c>
      <c r="E47" s="431" t="s">
        <v>4</v>
      </c>
      <c r="F47" s="431" t="s">
        <v>4</v>
      </c>
      <c r="G47" s="431" t="s">
        <v>4</v>
      </c>
      <c r="H47" s="431" t="s">
        <v>4</v>
      </c>
      <c r="I47" s="431" t="s">
        <v>4</v>
      </c>
      <c r="J47" s="431" t="s">
        <v>4</v>
      </c>
      <c r="K47" s="431" t="s">
        <v>4</v>
      </c>
      <c r="L47" s="431" t="s">
        <v>4</v>
      </c>
      <c r="M47" s="431" t="s">
        <v>4</v>
      </c>
      <c r="N47" s="431" t="s">
        <v>4</v>
      </c>
      <c r="O47" s="431" t="s">
        <v>4</v>
      </c>
      <c r="P47" s="431">
        <v>700</v>
      </c>
      <c r="Q47" s="432">
        <v>700</v>
      </c>
      <c r="R47" s="431" t="s">
        <v>4</v>
      </c>
      <c r="S47" s="431" t="s">
        <v>4</v>
      </c>
      <c r="T47" s="20"/>
    </row>
    <row r="48" ht="16" customHeight="1" spans="1:20">
      <c r="A48" s="20"/>
      <c r="B48" s="20"/>
      <c r="C48" s="421" t="s">
        <v>36</v>
      </c>
      <c r="D48" s="431" t="s">
        <v>4</v>
      </c>
      <c r="E48" s="431" t="s">
        <v>4</v>
      </c>
      <c r="F48" s="431" t="s">
        <v>4</v>
      </c>
      <c r="G48" s="431" t="s">
        <v>4</v>
      </c>
      <c r="H48" s="431" t="s">
        <v>4</v>
      </c>
      <c r="I48" s="431" t="s">
        <v>4</v>
      </c>
      <c r="J48" s="431" t="s">
        <v>4</v>
      </c>
      <c r="K48" s="431" t="s">
        <v>4</v>
      </c>
      <c r="L48" s="431" t="s">
        <v>4</v>
      </c>
      <c r="M48" s="431" t="s">
        <v>4</v>
      </c>
      <c r="N48" s="431">
        <v>3000</v>
      </c>
      <c r="O48" s="431">
        <v>3000</v>
      </c>
      <c r="P48" s="431">
        <v>3000</v>
      </c>
      <c r="Q48" s="432">
        <v>3000</v>
      </c>
      <c r="R48" s="432" t="s">
        <v>4</v>
      </c>
      <c r="S48" s="432" t="s">
        <v>4</v>
      </c>
      <c r="T48" s="20"/>
    </row>
    <row r="49" ht="16" customHeight="1" spans="1:20">
      <c r="A49" s="20"/>
      <c r="B49" s="20"/>
      <c r="C49" s="421" t="s">
        <v>11</v>
      </c>
      <c r="D49" s="431" t="s">
        <v>4</v>
      </c>
      <c r="E49" s="431" t="s">
        <v>4</v>
      </c>
      <c r="F49" s="431" t="s">
        <v>4</v>
      </c>
      <c r="G49" s="431" t="s">
        <v>4</v>
      </c>
      <c r="H49" s="431" t="s">
        <v>4</v>
      </c>
      <c r="I49" s="431" t="s">
        <v>4</v>
      </c>
      <c r="J49" s="431" t="s">
        <v>4</v>
      </c>
      <c r="K49" s="431" t="s">
        <v>4</v>
      </c>
      <c r="L49" s="431" t="s">
        <v>4</v>
      </c>
      <c r="M49" s="431" t="s">
        <v>4</v>
      </c>
      <c r="N49" s="431" t="s">
        <v>4</v>
      </c>
      <c r="O49" s="431">
        <v>1100</v>
      </c>
      <c r="P49" s="431">
        <v>1800</v>
      </c>
      <c r="Q49" s="432">
        <v>1800</v>
      </c>
      <c r="R49" s="447">
        <v>1800</v>
      </c>
      <c r="S49" s="447">
        <v>1800</v>
      </c>
      <c r="T49" s="20"/>
    </row>
    <row r="50" ht="16" customHeight="1" spans="1:20">
      <c r="A50" s="20"/>
      <c r="B50" s="20"/>
      <c r="C50" s="421" t="s">
        <v>37</v>
      </c>
      <c r="D50" s="431" t="s">
        <v>4</v>
      </c>
      <c r="E50" s="431" t="s">
        <v>4</v>
      </c>
      <c r="F50" s="431" t="s">
        <v>4</v>
      </c>
      <c r="G50" s="431" t="s">
        <v>4</v>
      </c>
      <c r="H50" s="431" t="s">
        <v>4</v>
      </c>
      <c r="I50" s="431" t="s">
        <v>4</v>
      </c>
      <c r="J50" s="431" t="s">
        <v>4</v>
      </c>
      <c r="K50" s="431" t="s">
        <v>4</v>
      </c>
      <c r="L50" s="431" t="s">
        <v>4</v>
      </c>
      <c r="M50" s="431" t="s">
        <v>4</v>
      </c>
      <c r="N50" s="431" t="s">
        <v>4</v>
      </c>
      <c r="O50" s="431">
        <v>1100</v>
      </c>
      <c r="P50" s="431">
        <v>1800</v>
      </c>
      <c r="Q50" s="432">
        <v>1800</v>
      </c>
      <c r="R50" s="447">
        <v>1800</v>
      </c>
      <c r="S50" s="447">
        <v>1800</v>
      </c>
      <c r="T50" s="20"/>
    </row>
    <row r="51" ht="16" customHeight="1" spans="1:20">
      <c r="A51" s="20"/>
      <c r="B51" s="20"/>
      <c r="C51" s="421" t="s">
        <v>38</v>
      </c>
      <c r="D51" s="431" t="s">
        <v>4</v>
      </c>
      <c r="E51" s="431" t="s">
        <v>4</v>
      </c>
      <c r="F51" s="431" t="s">
        <v>4</v>
      </c>
      <c r="G51" s="431" t="s">
        <v>4</v>
      </c>
      <c r="H51" s="431" t="s">
        <v>4</v>
      </c>
      <c r="I51" s="431" t="s">
        <v>4</v>
      </c>
      <c r="J51" s="431" t="s">
        <v>4</v>
      </c>
      <c r="K51" s="431" t="s">
        <v>4</v>
      </c>
      <c r="L51" s="431" t="s">
        <v>4</v>
      </c>
      <c r="M51" s="431" t="s">
        <v>4</v>
      </c>
      <c r="N51" s="431" t="s">
        <v>4</v>
      </c>
      <c r="O51" s="431" t="s">
        <v>4</v>
      </c>
      <c r="P51" s="431">
        <v>660</v>
      </c>
      <c r="Q51" s="432" t="s">
        <v>4</v>
      </c>
      <c r="R51" s="432" t="s">
        <v>4</v>
      </c>
      <c r="S51" s="432" t="s">
        <v>4</v>
      </c>
      <c r="T51" s="20"/>
    </row>
    <row r="52" ht="16" customHeight="1" spans="1:20">
      <c r="A52" s="20"/>
      <c r="B52" s="20"/>
      <c r="C52" s="422" t="s">
        <v>39</v>
      </c>
      <c r="D52" s="432" t="s">
        <v>4</v>
      </c>
      <c r="E52" s="432" t="s">
        <v>4</v>
      </c>
      <c r="F52" s="432" t="s">
        <v>4</v>
      </c>
      <c r="G52" s="432" t="s">
        <v>4</v>
      </c>
      <c r="H52" s="433" t="s">
        <v>4</v>
      </c>
      <c r="I52" s="439" t="s">
        <v>4</v>
      </c>
      <c r="J52" s="439" t="s">
        <v>4</v>
      </c>
      <c r="K52" s="431" t="s">
        <v>4</v>
      </c>
      <c r="L52" s="432" t="s">
        <v>4</v>
      </c>
      <c r="M52" s="432" t="s">
        <v>4</v>
      </c>
      <c r="N52" s="432" t="s">
        <v>4</v>
      </c>
      <c r="O52" s="432" t="s">
        <v>4</v>
      </c>
      <c r="P52" s="432" t="s">
        <v>4</v>
      </c>
      <c r="Q52" s="432">
        <v>300</v>
      </c>
      <c r="R52" s="432">
        <v>300</v>
      </c>
      <c r="S52" s="432">
        <v>300</v>
      </c>
      <c r="T52" s="20"/>
    </row>
    <row r="53" ht="16" customHeight="1" spans="1:20">
      <c r="A53" s="20"/>
      <c r="B53" s="20"/>
      <c r="C53" s="434" t="s">
        <v>40</v>
      </c>
      <c r="D53" s="435" t="s">
        <v>4</v>
      </c>
      <c r="E53" s="435" t="s">
        <v>4</v>
      </c>
      <c r="F53" s="435" t="s">
        <v>4</v>
      </c>
      <c r="G53" s="435" t="s">
        <v>4</v>
      </c>
      <c r="H53" s="435" t="s">
        <v>4</v>
      </c>
      <c r="I53" s="435" t="s">
        <v>4</v>
      </c>
      <c r="J53" s="435" t="s">
        <v>4</v>
      </c>
      <c r="K53" s="435" t="s">
        <v>4</v>
      </c>
      <c r="L53" s="435" t="s">
        <v>4</v>
      </c>
      <c r="M53" s="435" t="s">
        <v>4</v>
      </c>
      <c r="N53" s="435" t="s">
        <v>4</v>
      </c>
      <c r="O53" s="435" t="s">
        <v>4</v>
      </c>
      <c r="P53" s="435" t="s">
        <v>4</v>
      </c>
      <c r="Q53" s="448" t="s">
        <v>4</v>
      </c>
      <c r="R53" s="448">
        <v>643.2</v>
      </c>
      <c r="S53" s="448">
        <v>643.2</v>
      </c>
      <c r="T53" s="20"/>
    </row>
    <row r="54" s="415" customFormat="1" ht="16" customHeight="1" spans="1:20">
      <c r="A54" s="20"/>
      <c r="B54" s="20"/>
      <c r="C54" s="19" t="s">
        <v>17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19"/>
      <c r="O54" s="19"/>
      <c r="P54" s="19"/>
      <c r="Q54" s="19"/>
      <c r="R54" s="20"/>
      <c r="S54" s="20"/>
      <c r="T54" s="20"/>
    </row>
    <row r="55" s="415" customFormat="1" ht="16" customHeight="1" spans="1:20">
      <c r="A55" s="20"/>
      <c r="B55" s="20"/>
      <c r="C55" s="186" t="s">
        <v>18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19"/>
      <c r="O55" s="19"/>
      <c r="P55" s="19"/>
      <c r="Q55" s="19"/>
      <c r="R55" s="20"/>
      <c r="S55" s="20"/>
      <c r="T55" s="20"/>
    </row>
    <row r="56" ht="16" customHeight="1" spans="1:20">
      <c r="A56" s="20"/>
      <c r="B56" s="20"/>
      <c r="C56" s="393" t="s">
        <v>41</v>
      </c>
      <c r="D56" s="429"/>
      <c r="E56" s="428"/>
      <c r="F56" s="429"/>
      <c r="G56" s="429"/>
      <c r="H56" s="429"/>
      <c r="I56" s="429"/>
      <c r="J56" s="19"/>
      <c r="K56" s="19"/>
      <c r="L56" s="19"/>
      <c r="M56" s="19"/>
      <c r="N56" s="19"/>
      <c r="O56" s="19"/>
      <c r="P56" s="19"/>
      <c r="Q56" s="19"/>
      <c r="R56" s="20"/>
      <c r="S56" s="20"/>
      <c r="T56" s="20"/>
    </row>
    <row r="57" ht="28" customHeight="1" spans="1:20">
      <c r="A57" s="20"/>
      <c r="B57" s="20"/>
      <c r="C57" s="436" t="s">
        <v>42</v>
      </c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19"/>
      <c r="O57" s="19"/>
      <c r="P57" s="19"/>
      <c r="Q57" s="19"/>
      <c r="R57" s="20"/>
      <c r="S57" s="20"/>
      <c r="T57" s="20"/>
    </row>
    <row r="58" ht="29" customHeight="1" spans="1:20">
      <c r="A58" s="20"/>
      <c r="B58" s="20"/>
      <c r="C58" s="436" t="s">
        <v>43</v>
      </c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19"/>
      <c r="O58" s="19"/>
      <c r="P58" s="19"/>
      <c r="Q58" s="19"/>
      <c r="R58" s="20"/>
      <c r="S58" s="20"/>
      <c r="T58" s="20"/>
    </row>
    <row r="59" ht="16" customHeight="1" spans="1:20">
      <c r="A59" s="20"/>
      <c r="B59" s="20"/>
      <c r="C59" s="19"/>
      <c r="D59" s="429"/>
      <c r="E59" s="428"/>
      <c r="F59" s="429"/>
      <c r="G59" s="429"/>
      <c r="H59" s="429"/>
      <c r="I59" s="429"/>
      <c r="J59" s="19"/>
      <c r="K59" s="19"/>
      <c r="L59" s="19"/>
      <c r="M59" s="19"/>
      <c r="N59" s="19"/>
      <c r="O59" s="19"/>
      <c r="P59" s="19"/>
      <c r="Q59" s="19"/>
      <c r="R59" s="20"/>
      <c r="S59" s="303"/>
      <c r="T59" s="20"/>
    </row>
    <row r="60" ht="16" customHeight="1" spans="1:20">
      <c r="A60" s="20"/>
      <c r="B60" s="20"/>
      <c r="C60" s="40" t="s">
        <v>44</v>
      </c>
      <c r="D60" s="429"/>
      <c r="E60" s="428"/>
      <c r="F60" s="429"/>
      <c r="G60" s="429"/>
      <c r="H60" s="429"/>
      <c r="I60" s="429"/>
      <c r="J60" s="19"/>
      <c r="K60" s="19"/>
      <c r="L60" s="19"/>
      <c r="M60" s="19"/>
      <c r="N60" s="19"/>
      <c r="O60" s="19"/>
      <c r="P60" s="19"/>
      <c r="Q60" s="19"/>
      <c r="R60" s="20"/>
      <c r="S60" s="20"/>
      <c r="T60" s="20"/>
    </row>
    <row r="61" ht="16" customHeight="1" spans="1:20">
      <c r="A61" s="20"/>
      <c r="B61" s="20"/>
      <c r="C61" s="417" t="s">
        <v>45</v>
      </c>
      <c r="D61" s="53">
        <v>2006</v>
      </c>
      <c r="E61" s="53">
        <v>2007</v>
      </c>
      <c r="F61" s="53">
        <v>2008</v>
      </c>
      <c r="G61" s="53">
        <v>2009</v>
      </c>
      <c r="H61" s="53">
        <v>2010</v>
      </c>
      <c r="I61" s="53">
        <v>2011</v>
      </c>
      <c r="J61" s="53">
        <v>2012</v>
      </c>
      <c r="K61" s="53">
        <v>2013</v>
      </c>
      <c r="L61" s="53">
        <v>2014</v>
      </c>
      <c r="M61" s="53">
        <v>2015</v>
      </c>
      <c r="N61" s="53">
        <v>2016</v>
      </c>
      <c r="O61" s="53">
        <v>2017</v>
      </c>
      <c r="P61" s="53">
        <v>2018</v>
      </c>
      <c r="Q61" s="53">
        <v>2019</v>
      </c>
      <c r="R61" s="440">
        <v>2020</v>
      </c>
      <c r="S61" s="440">
        <v>2021</v>
      </c>
      <c r="T61" s="20"/>
    </row>
    <row r="62" ht="16" customHeight="1" spans="1:20">
      <c r="A62" s="20"/>
      <c r="B62" s="20"/>
      <c r="C62" s="418" t="s">
        <v>30</v>
      </c>
      <c r="D62" s="437">
        <v>6000</v>
      </c>
      <c r="E62" s="437">
        <v>25800</v>
      </c>
      <c r="F62" s="437">
        <v>84600</v>
      </c>
      <c r="G62" s="437">
        <v>99600</v>
      </c>
      <c r="H62" s="437">
        <v>136060</v>
      </c>
      <c r="I62" s="437">
        <v>155520</v>
      </c>
      <c r="J62" s="437">
        <v>169200</v>
      </c>
      <c r="K62" s="437">
        <v>236400</v>
      </c>
      <c r="L62" s="437">
        <v>263707</v>
      </c>
      <c r="M62" s="437">
        <v>286200</v>
      </c>
      <c r="N62" s="438">
        <v>266646.89</v>
      </c>
      <c r="O62" s="432">
        <v>444466.67</v>
      </c>
      <c r="P62" s="432">
        <v>587000</v>
      </c>
      <c r="Q62" s="432">
        <v>317945.4</v>
      </c>
      <c r="R62" s="432">
        <v>317600</v>
      </c>
      <c r="S62" s="432">
        <v>289036.8</v>
      </c>
      <c r="T62" s="20"/>
    </row>
    <row r="63" ht="16" customHeight="1" spans="1:20">
      <c r="A63" s="20"/>
      <c r="B63" s="20"/>
      <c r="C63" s="420" t="s">
        <v>3</v>
      </c>
      <c r="D63" s="438" t="s">
        <v>4</v>
      </c>
      <c r="E63" s="438" t="s">
        <v>4</v>
      </c>
      <c r="F63" s="438" t="s">
        <v>4</v>
      </c>
      <c r="G63" s="438" t="s">
        <v>4</v>
      </c>
      <c r="H63" s="438" t="s">
        <v>4</v>
      </c>
      <c r="I63" s="438" t="s">
        <v>4</v>
      </c>
      <c r="J63" s="438" t="s">
        <v>4</v>
      </c>
      <c r="K63" s="438" t="s">
        <v>4</v>
      </c>
      <c r="L63" s="438" t="s">
        <v>4</v>
      </c>
      <c r="M63" s="438" t="s">
        <v>4</v>
      </c>
      <c r="N63" s="438" t="s">
        <v>4</v>
      </c>
      <c r="O63" s="432" t="s">
        <v>4</v>
      </c>
      <c r="P63" s="432">
        <v>8535</v>
      </c>
      <c r="Q63" s="432">
        <v>9000</v>
      </c>
      <c r="R63" s="432" t="s">
        <v>4</v>
      </c>
      <c r="S63" s="432" t="s">
        <v>4</v>
      </c>
      <c r="T63" s="20"/>
    </row>
    <row r="64" ht="16" customHeight="1" spans="1:20">
      <c r="A64" s="20"/>
      <c r="B64" s="20"/>
      <c r="C64" s="420" t="s">
        <v>46</v>
      </c>
      <c r="D64" s="438" t="s">
        <v>6</v>
      </c>
      <c r="E64" s="438" t="s">
        <v>6</v>
      </c>
      <c r="F64" s="438" t="s">
        <v>6</v>
      </c>
      <c r="G64" s="438" t="s">
        <v>6</v>
      </c>
      <c r="H64" s="438" t="s">
        <v>6</v>
      </c>
      <c r="I64" s="438" t="s">
        <v>6</v>
      </c>
      <c r="J64" s="438" t="s">
        <v>6</v>
      </c>
      <c r="K64" s="438" t="s">
        <v>6</v>
      </c>
      <c r="L64" s="438" t="s">
        <v>6</v>
      </c>
      <c r="M64" s="438" t="s">
        <v>6</v>
      </c>
      <c r="N64" s="438" t="s">
        <v>6</v>
      </c>
      <c r="O64" s="432" t="s">
        <v>4</v>
      </c>
      <c r="P64" s="432" t="s">
        <v>4</v>
      </c>
      <c r="Q64" s="432" t="s">
        <v>4</v>
      </c>
      <c r="R64" s="432" t="s">
        <v>4</v>
      </c>
      <c r="S64" s="432" t="s">
        <v>4</v>
      </c>
      <c r="T64" s="20"/>
    </row>
    <row r="65" ht="16" customHeight="1" spans="1:20">
      <c r="A65" s="20"/>
      <c r="B65" s="20"/>
      <c r="C65" s="420" t="s">
        <v>34</v>
      </c>
      <c r="D65" s="438" t="s">
        <v>4</v>
      </c>
      <c r="E65" s="438" t="s">
        <v>4</v>
      </c>
      <c r="F65" s="438" t="s">
        <v>4</v>
      </c>
      <c r="G65" s="438" t="s">
        <v>4</v>
      </c>
      <c r="H65" s="438" t="s">
        <v>4</v>
      </c>
      <c r="I65" s="438" t="s">
        <v>4</v>
      </c>
      <c r="J65" s="438">
        <v>13800</v>
      </c>
      <c r="K65" s="438">
        <v>24000</v>
      </c>
      <c r="L65" s="438">
        <v>72200</v>
      </c>
      <c r="M65" s="438">
        <v>76770</v>
      </c>
      <c r="N65" s="438">
        <v>65600</v>
      </c>
      <c r="O65" s="432">
        <v>103145</v>
      </c>
      <c r="P65" s="432">
        <v>56800</v>
      </c>
      <c r="Q65" s="432">
        <v>91000</v>
      </c>
      <c r="R65" s="432">
        <v>19200</v>
      </c>
      <c r="S65" s="432">
        <v>52400</v>
      </c>
      <c r="T65" s="20"/>
    </row>
    <row r="66" ht="16" customHeight="1" spans="1:20">
      <c r="A66" s="20"/>
      <c r="B66" s="20"/>
      <c r="C66" s="420" t="s">
        <v>8</v>
      </c>
      <c r="D66" s="438" t="s">
        <v>4</v>
      </c>
      <c r="E66" s="438" t="s">
        <v>4</v>
      </c>
      <c r="F66" s="438" t="s">
        <v>4</v>
      </c>
      <c r="G66" s="438" t="s">
        <v>4</v>
      </c>
      <c r="H66" s="438" t="s">
        <v>4</v>
      </c>
      <c r="I66" s="438" t="s">
        <v>4</v>
      </c>
      <c r="J66" s="438" t="s">
        <v>4</v>
      </c>
      <c r="K66" s="438" t="s">
        <v>4</v>
      </c>
      <c r="L66" s="438" t="s">
        <v>4</v>
      </c>
      <c r="M66" s="438" t="s">
        <v>4</v>
      </c>
      <c r="N66" s="438" t="s">
        <v>4</v>
      </c>
      <c r="O66" s="432">
        <v>83196.66</v>
      </c>
      <c r="P66" s="432">
        <v>117600</v>
      </c>
      <c r="Q66" s="432">
        <v>122266.67</v>
      </c>
      <c r="R66" s="447">
        <v>64750</v>
      </c>
      <c r="S66" s="447">
        <v>105350</v>
      </c>
      <c r="T66" s="20"/>
    </row>
    <row r="67" ht="16" customHeight="1" spans="1:20">
      <c r="A67" s="20"/>
      <c r="B67" s="20"/>
      <c r="C67" s="420" t="s">
        <v>47</v>
      </c>
      <c r="D67" s="438" t="s">
        <v>4</v>
      </c>
      <c r="E67" s="438" t="s">
        <v>4</v>
      </c>
      <c r="F67" s="438" t="s">
        <v>4</v>
      </c>
      <c r="G67" s="438" t="s">
        <v>4</v>
      </c>
      <c r="H67" s="438" t="s">
        <v>4</v>
      </c>
      <c r="I67" s="438" t="s">
        <v>4</v>
      </c>
      <c r="J67" s="438" t="s">
        <v>4</v>
      </c>
      <c r="K67" s="438" t="s">
        <v>4</v>
      </c>
      <c r="L67" s="438" t="s">
        <v>4</v>
      </c>
      <c r="M67" s="438" t="s">
        <v>4</v>
      </c>
      <c r="N67" s="438" t="s">
        <v>4</v>
      </c>
      <c r="O67" s="432" t="s">
        <v>4</v>
      </c>
      <c r="P67" s="432">
        <v>30116.65</v>
      </c>
      <c r="Q67" s="432">
        <v>25666.67</v>
      </c>
      <c r="R67" s="432" t="s">
        <v>4</v>
      </c>
      <c r="S67" s="432" t="s">
        <v>4</v>
      </c>
      <c r="T67" s="20"/>
    </row>
    <row r="68" ht="16" customHeight="1" spans="1:20">
      <c r="A68" s="20"/>
      <c r="B68" s="20"/>
      <c r="C68" s="421" t="s">
        <v>48</v>
      </c>
      <c r="D68" s="438" t="s">
        <v>4</v>
      </c>
      <c r="E68" s="438" t="s">
        <v>4</v>
      </c>
      <c r="F68" s="438" t="s">
        <v>4</v>
      </c>
      <c r="G68" s="438" t="s">
        <v>4</v>
      </c>
      <c r="H68" s="438" t="s">
        <v>4</v>
      </c>
      <c r="I68" s="438" t="s">
        <v>4</v>
      </c>
      <c r="J68" s="438" t="s">
        <v>4</v>
      </c>
      <c r="K68" s="438" t="s">
        <v>4</v>
      </c>
      <c r="L68" s="438" t="s">
        <v>4</v>
      </c>
      <c r="M68" s="438" t="s">
        <v>4</v>
      </c>
      <c r="N68" s="438">
        <v>6000</v>
      </c>
      <c r="O68" s="432">
        <v>6000</v>
      </c>
      <c r="P68" s="432">
        <v>6000</v>
      </c>
      <c r="Q68" s="432">
        <v>3000</v>
      </c>
      <c r="R68" s="432" t="s">
        <v>4</v>
      </c>
      <c r="S68" s="432" t="s">
        <v>4</v>
      </c>
      <c r="T68" s="20"/>
    </row>
    <row r="69" ht="16" customHeight="1" spans="1:20">
      <c r="A69" s="20"/>
      <c r="B69" s="20"/>
      <c r="C69" s="421" t="s">
        <v>11</v>
      </c>
      <c r="D69" s="438" t="s">
        <v>4</v>
      </c>
      <c r="E69" s="438" t="s">
        <v>4</v>
      </c>
      <c r="F69" s="438" t="s">
        <v>4</v>
      </c>
      <c r="G69" s="438" t="s">
        <v>4</v>
      </c>
      <c r="H69" s="438" t="s">
        <v>4</v>
      </c>
      <c r="I69" s="438" t="s">
        <v>4</v>
      </c>
      <c r="J69" s="438" t="s">
        <v>4</v>
      </c>
      <c r="K69" s="438" t="s">
        <v>4</v>
      </c>
      <c r="L69" s="438" t="s">
        <v>4</v>
      </c>
      <c r="M69" s="438" t="s">
        <v>4</v>
      </c>
      <c r="N69" s="438" t="s">
        <v>4</v>
      </c>
      <c r="O69" s="432">
        <v>12100</v>
      </c>
      <c r="P69" s="432">
        <v>21600</v>
      </c>
      <c r="Q69" s="432">
        <v>16200</v>
      </c>
      <c r="R69" s="432">
        <v>21600</v>
      </c>
      <c r="S69" s="432">
        <v>21600</v>
      </c>
      <c r="T69" s="20"/>
    </row>
    <row r="70" ht="16" customHeight="1" spans="1:20">
      <c r="A70" s="20"/>
      <c r="B70" s="20"/>
      <c r="C70" s="421" t="s">
        <v>49</v>
      </c>
      <c r="D70" s="438" t="s">
        <v>4</v>
      </c>
      <c r="E70" s="438" t="s">
        <v>4</v>
      </c>
      <c r="F70" s="438" t="s">
        <v>4</v>
      </c>
      <c r="G70" s="438" t="s">
        <v>4</v>
      </c>
      <c r="H70" s="438" t="s">
        <v>4</v>
      </c>
      <c r="I70" s="438" t="s">
        <v>4</v>
      </c>
      <c r="J70" s="438" t="s">
        <v>4</v>
      </c>
      <c r="K70" s="438" t="s">
        <v>4</v>
      </c>
      <c r="L70" s="438" t="s">
        <v>4</v>
      </c>
      <c r="M70" s="438" t="s">
        <v>4</v>
      </c>
      <c r="N70" s="438" t="s">
        <v>4</v>
      </c>
      <c r="O70" s="432" t="s">
        <v>4</v>
      </c>
      <c r="P70" s="432">
        <v>21600</v>
      </c>
      <c r="Q70" s="432">
        <v>21600</v>
      </c>
      <c r="R70" s="432">
        <v>21600</v>
      </c>
      <c r="S70" s="432">
        <v>21600</v>
      </c>
      <c r="T70" s="20"/>
    </row>
    <row r="71" ht="16" customHeight="1" spans="1:20">
      <c r="A71" s="20"/>
      <c r="B71" s="20"/>
      <c r="C71" s="421" t="s">
        <v>50</v>
      </c>
      <c r="D71" s="438" t="s">
        <v>4</v>
      </c>
      <c r="E71" s="438" t="s">
        <v>4</v>
      </c>
      <c r="F71" s="438" t="s">
        <v>4</v>
      </c>
      <c r="G71" s="438" t="s">
        <v>4</v>
      </c>
      <c r="H71" s="438" t="s">
        <v>4</v>
      </c>
      <c r="I71" s="438" t="s">
        <v>4</v>
      </c>
      <c r="J71" s="438" t="s">
        <v>4</v>
      </c>
      <c r="K71" s="438" t="s">
        <v>4</v>
      </c>
      <c r="L71" s="438" t="s">
        <v>4</v>
      </c>
      <c r="M71" s="438" t="s">
        <v>4</v>
      </c>
      <c r="N71" s="438" t="s">
        <v>4</v>
      </c>
      <c r="O71" s="432" t="s">
        <v>4</v>
      </c>
      <c r="P71" s="432">
        <v>1980</v>
      </c>
      <c r="Q71" s="432" t="s">
        <v>4</v>
      </c>
      <c r="R71" s="432" t="s">
        <v>4</v>
      </c>
      <c r="S71" s="432" t="s">
        <v>4</v>
      </c>
      <c r="T71" s="20"/>
    </row>
    <row r="72" ht="16" customHeight="1" spans="1:20">
      <c r="A72" s="20"/>
      <c r="B72" s="20"/>
      <c r="C72" s="421" t="s">
        <v>39</v>
      </c>
      <c r="D72" s="438" t="s">
        <v>4</v>
      </c>
      <c r="E72" s="438" t="s">
        <v>4</v>
      </c>
      <c r="F72" s="438" t="s">
        <v>4</v>
      </c>
      <c r="G72" s="438" t="s">
        <v>4</v>
      </c>
      <c r="H72" s="438" t="s">
        <v>4</v>
      </c>
      <c r="I72" s="438" t="s">
        <v>4</v>
      </c>
      <c r="J72" s="438" t="s">
        <v>4</v>
      </c>
      <c r="K72" s="438" t="s">
        <v>4</v>
      </c>
      <c r="L72" s="438" t="s">
        <v>4</v>
      </c>
      <c r="M72" s="438" t="s">
        <v>4</v>
      </c>
      <c r="N72" s="438" t="s">
        <v>4</v>
      </c>
      <c r="O72" s="432" t="s">
        <v>4</v>
      </c>
      <c r="P72" s="432" t="s">
        <v>4</v>
      </c>
      <c r="Q72" s="432">
        <v>101025</v>
      </c>
      <c r="R72" s="432">
        <v>99900</v>
      </c>
      <c r="S72" s="432" t="s">
        <v>4</v>
      </c>
      <c r="T72" s="20"/>
    </row>
    <row r="73" ht="16" customHeight="1" spans="1:20">
      <c r="A73" s="20"/>
      <c r="B73" s="20"/>
      <c r="C73" s="421" t="s">
        <v>40</v>
      </c>
      <c r="D73" s="438" t="s">
        <v>4</v>
      </c>
      <c r="E73" s="438" t="s">
        <v>4</v>
      </c>
      <c r="F73" s="438" t="s">
        <v>4</v>
      </c>
      <c r="G73" s="438" t="s">
        <v>4</v>
      </c>
      <c r="H73" s="438" t="s">
        <v>4</v>
      </c>
      <c r="I73" s="438" t="s">
        <v>4</v>
      </c>
      <c r="J73" s="438" t="s">
        <v>4</v>
      </c>
      <c r="K73" s="438" t="s">
        <v>4</v>
      </c>
      <c r="L73" s="438" t="s">
        <v>4</v>
      </c>
      <c r="M73" s="438" t="s">
        <v>4</v>
      </c>
      <c r="N73" s="438" t="s">
        <v>4</v>
      </c>
      <c r="O73" s="432" t="s">
        <v>4</v>
      </c>
      <c r="P73" s="432" t="s">
        <v>4</v>
      </c>
      <c r="Q73" s="432" t="s">
        <v>4</v>
      </c>
      <c r="R73" s="438">
        <v>14793.6</v>
      </c>
      <c r="S73" s="438">
        <v>14793.6</v>
      </c>
      <c r="T73" s="20"/>
    </row>
    <row r="74" ht="16" customHeight="1" spans="1:20">
      <c r="A74" s="20"/>
      <c r="B74" s="20"/>
      <c r="C74" s="417" t="s">
        <v>16</v>
      </c>
      <c r="D74" s="449">
        <f t="shared" ref="D74:R74" si="1">SUM(D62:D72)</f>
        <v>6000</v>
      </c>
      <c r="E74" s="449">
        <f t="shared" si="1"/>
        <v>25800</v>
      </c>
      <c r="F74" s="449">
        <f t="shared" si="1"/>
        <v>84600</v>
      </c>
      <c r="G74" s="449">
        <f t="shared" si="1"/>
        <v>99600</v>
      </c>
      <c r="H74" s="449">
        <f t="shared" si="1"/>
        <v>136060</v>
      </c>
      <c r="I74" s="449">
        <f t="shared" si="1"/>
        <v>155520</v>
      </c>
      <c r="J74" s="449">
        <f t="shared" si="1"/>
        <v>183000</v>
      </c>
      <c r="K74" s="449">
        <f t="shared" si="1"/>
        <v>260400</v>
      </c>
      <c r="L74" s="449">
        <f t="shared" si="1"/>
        <v>335907</v>
      </c>
      <c r="M74" s="449">
        <f t="shared" si="1"/>
        <v>362970</v>
      </c>
      <c r="N74" s="449">
        <f t="shared" si="1"/>
        <v>338246.89</v>
      </c>
      <c r="O74" s="449">
        <f t="shared" si="1"/>
        <v>648908.33</v>
      </c>
      <c r="P74" s="449">
        <f t="shared" si="1"/>
        <v>851231.65</v>
      </c>
      <c r="Q74" s="449">
        <f t="shared" si="1"/>
        <v>707703.74</v>
      </c>
      <c r="R74" s="449">
        <f>SUM(R62:R73)</f>
        <v>559443.6</v>
      </c>
      <c r="S74" s="449">
        <f>SUM(S62:S73)</f>
        <v>504780.4</v>
      </c>
      <c r="T74" s="20"/>
    </row>
    <row r="75" ht="16" customHeight="1" spans="1:20">
      <c r="A75" s="20"/>
      <c r="B75" s="20"/>
      <c r="C75" s="19" t="s">
        <v>17</v>
      </c>
      <c r="D75" s="429"/>
      <c r="E75" s="428"/>
      <c r="F75" s="429"/>
      <c r="G75" s="429"/>
      <c r="H75" s="429"/>
      <c r="I75" s="429"/>
      <c r="J75" s="19"/>
      <c r="K75" s="19"/>
      <c r="L75" s="19"/>
      <c r="M75" s="19"/>
      <c r="N75" s="19"/>
      <c r="O75" s="19"/>
      <c r="P75" s="19"/>
      <c r="Q75" s="19"/>
      <c r="R75" s="20"/>
      <c r="S75" s="20"/>
      <c r="T75" s="20"/>
    </row>
    <row r="76" ht="16" customHeight="1" spans="1:20">
      <c r="A76" s="20"/>
      <c r="B76" s="20"/>
      <c r="C76" s="424" t="s">
        <v>18</v>
      </c>
      <c r="D76" s="427"/>
      <c r="E76" s="428"/>
      <c r="F76" s="427"/>
      <c r="G76" s="427"/>
      <c r="H76" s="427"/>
      <c r="I76" s="427"/>
      <c r="J76" s="186"/>
      <c r="K76" s="186"/>
      <c r="L76" s="186"/>
      <c r="M76" s="186"/>
      <c r="N76" s="186"/>
      <c r="O76" s="186"/>
      <c r="P76" s="186"/>
      <c r="Q76" s="186"/>
      <c r="R76" s="445"/>
      <c r="S76" s="20"/>
      <c r="T76" s="20"/>
    </row>
    <row r="77" ht="16" customHeight="1" spans="1:20">
      <c r="A77" s="20"/>
      <c r="B77" s="20"/>
      <c r="C77" s="425" t="s">
        <v>51</v>
      </c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20"/>
      <c r="T77" s="20"/>
    </row>
    <row r="78" ht="16" customHeight="1" spans="1:20">
      <c r="A78" s="20"/>
      <c r="B78" s="20"/>
      <c r="C78" s="425" t="s">
        <v>52</v>
      </c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20"/>
      <c r="T78" s="20"/>
    </row>
    <row r="79" ht="28" customHeight="1" spans="1:20">
      <c r="A79" s="20"/>
      <c r="B79" s="20"/>
      <c r="C79" s="425" t="s">
        <v>53</v>
      </c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20"/>
      <c r="T79" s="20"/>
    </row>
    <row r="80" ht="29" customHeight="1" spans="1:20">
      <c r="A80" s="20"/>
      <c r="B80" s="20"/>
      <c r="C80" s="425" t="s">
        <v>54</v>
      </c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20"/>
      <c r="T80" s="20"/>
    </row>
    <row r="81" ht="16" customHeight="1" spans="1:20">
      <c r="A81" s="20"/>
      <c r="B81" s="20"/>
      <c r="C81" s="450"/>
      <c r="D81" s="429"/>
      <c r="E81" s="428"/>
      <c r="F81" s="429"/>
      <c r="G81" s="429"/>
      <c r="H81" s="429"/>
      <c r="I81" s="429"/>
      <c r="J81" s="19"/>
      <c r="K81" s="19"/>
      <c r="L81" s="19"/>
      <c r="M81" s="19"/>
      <c r="N81" s="19"/>
      <c r="O81" s="19"/>
      <c r="P81" s="19"/>
      <c r="Q81" s="19"/>
      <c r="R81" s="20"/>
      <c r="S81" s="303"/>
      <c r="T81" s="20"/>
    </row>
    <row r="82" ht="16" customHeight="1" spans="1:20">
      <c r="A82" s="20"/>
      <c r="B82" s="20"/>
      <c r="C82" s="362" t="s">
        <v>55</v>
      </c>
      <c r="D82" s="19"/>
      <c r="E82" s="19"/>
      <c r="F82" s="429"/>
      <c r="G82" s="429"/>
      <c r="H82" s="429"/>
      <c r="I82" s="429"/>
      <c r="J82" s="19"/>
      <c r="K82" s="19"/>
      <c r="L82" s="19"/>
      <c r="M82" s="19"/>
      <c r="N82" s="19"/>
      <c r="O82" s="19"/>
      <c r="P82" s="19"/>
      <c r="Q82" s="19"/>
      <c r="R82" s="20"/>
      <c r="S82" s="303"/>
      <c r="T82" s="20"/>
    </row>
    <row r="83" ht="16" customHeight="1" spans="1:20">
      <c r="A83" s="20"/>
      <c r="B83" s="20"/>
      <c r="C83" s="330" t="s">
        <v>56</v>
      </c>
      <c r="D83" s="53">
        <v>2006</v>
      </c>
      <c r="E83" s="53">
        <v>2007</v>
      </c>
      <c r="F83" s="53">
        <v>2008</v>
      </c>
      <c r="G83" s="53">
        <v>2009</v>
      </c>
      <c r="H83" s="53">
        <v>2010</v>
      </c>
      <c r="I83" s="53">
        <v>2011</v>
      </c>
      <c r="J83" s="53">
        <v>2012</v>
      </c>
      <c r="K83" s="53">
        <v>2013</v>
      </c>
      <c r="L83" s="53">
        <v>2014</v>
      </c>
      <c r="M83" s="53">
        <v>2015</v>
      </c>
      <c r="N83" s="53">
        <v>2016</v>
      </c>
      <c r="O83" s="53">
        <v>2017</v>
      </c>
      <c r="P83" s="53">
        <v>2018</v>
      </c>
      <c r="Q83" s="463">
        <v>2019</v>
      </c>
      <c r="R83" s="464">
        <v>2020</v>
      </c>
      <c r="S83" s="464">
        <v>2021</v>
      </c>
      <c r="T83" s="20"/>
    </row>
    <row r="84" ht="16" customHeight="1" spans="1:20">
      <c r="A84" s="20"/>
      <c r="B84" s="20"/>
      <c r="C84" s="451" t="s">
        <v>57</v>
      </c>
      <c r="D84" s="452" t="s">
        <v>4</v>
      </c>
      <c r="E84" s="452" t="s">
        <v>4</v>
      </c>
      <c r="F84" s="453" t="s">
        <v>4</v>
      </c>
      <c r="G84" s="453" t="s">
        <v>4</v>
      </c>
      <c r="H84" s="453" t="s">
        <v>4</v>
      </c>
      <c r="I84" s="453" t="s">
        <v>4</v>
      </c>
      <c r="J84" s="400" t="s">
        <v>4</v>
      </c>
      <c r="K84" s="400" t="s">
        <v>4</v>
      </c>
      <c r="L84" s="400" t="s">
        <v>4</v>
      </c>
      <c r="M84" s="400" t="s">
        <v>4</v>
      </c>
      <c r="N84" s="419" t="s">
        <v>58</v>
      </c>
      <c r="O84" s="419" t="s">
        <v>58</v>
      </c>
      <c r="P84" s="419" t="s">
        <v>58</v>
      </c>
      <c r="Q84" s="441" t="s">
        <v>59</v>
      </c>
      <c r="R84" s="400" t="s">
        <v>4</v>
      </c>
      <c r="S84" s="400" t="s">
        <v>4</v>
      </c>
      <c r="T84" s="20"/>
    </row>
    <row r="85" ht="16" customHeight="1" spans="1:20">
      <c r="A85" s="20"/>
      <c r="B85" s="20"/>
      <c r="C85" s="454" t="s">
        <v>60</v>
      </c>
      <c r="D85" s="452" t="s">
        <v>4</v>
      </c>
      <c r="E85" s="452" t="s">
        <v>4</v>
      </c>
      <c r="F85" s="453" t="s">
        <v>4</v>
      </c>
      <c r="G85" s="453" t="s">
        <v>4</v>
      </c>
      <c r="H85" s="453" t="s">
        <v>4</v>
      </c>
      <c r="I85" s="453" t="s">
        <v>4</v>
      </c>
      <c r="J85" s="400" t="s">
        <v>4</v>
      </c>
      <c r="K85" s="400" t="s">
        <v>4</v>
      </c>
      <c r="L85" s="400" t="s">
        <v>4</v>
      </c>
      <c r="M85" s="400" t="s">
        <v>4</v>
      </c>
      <c r="N85" s="400">
        <v>18</v>
      </c>
      <c r="O85" s="400">
        <v>15</v>
      </c>
      <c r="P85" s="400">
        <v>14</v>
      </c>
      <c r="Q85" s="423">
        <v>12</v>
      </c>
      <c r="R85" s="400" t="s">
        <v>4</v>
      </c>
      <c r="S85" s="400" t="s">
        <v>4</v>
      </c>
      <c r="T85" s="20"/>
    </row>
    <row r="86" ht="16" customHeight="1" spans="1:20">
      <c r="A86" s="20"/>
      <c r="B86" s="20"/>
      <c r="C86" s="455" t="s">
        <v>61</v>
      </c>
      <c r="D86" s="452" t="s">
        <v>4</v>
      </c>
      <c r="E86" s="452" t="s">
        <v>4</v>
      </c>
      <c r="F86" s="453" t="s">
        <v>4</v>
      </c>
      <c r="G86" s="453" t="s">
        <v>4</v>
      </c>
      <c r="H86" s="453" t="s">
        <v>4</v>
      </c>
      <c r="I86" s="453" t="s">
        <v>4</v>
      </c>
      <c r="J86" s="400" t="s">
        <v>4</v>
      </c>
      <c r="K86" s="400" t="s">
        <v>4</v>
      </c>
      <c r="L86" s="400" t="s">
        <v>4</v>
      </c>
      <c r="M86" s="400" t="s">
        <v>4</v>
      </c>
      <c r="N86" s="460">
        <v>9190.8</v>
      </c>
      <c r="O86" s="460">
        <v>8110.8</v>
      </c>
      <c r="P86" s="460">
        <v>5981.47</v>
      </c>
      <c r="Q86" s="465">
        <v>14914.2</v>
      </c>
      <c r="R86" s="466" t="s">
        <v>4</v>
      </c>
      <c r="S86" s="466" t="s">
        <v>4</v>
      </c>
      <c r="T86" s="20"/>
    </row>
    <row r="87" ht="16" customHeight="1" spans="1:20">
      <c r="A87" s="20"/>
      <c r="B87" s="20"/>
      <c r="C87" s="456" t="s">
        <v>62</v>
      </c>
      <c r="D87" s="457" t="s">
        <v>4</v>
      </c>
      <c r="E87" s="457" t="s">
        <v>4</v>
      </c>
      <c r="F87" s="458" t="s">
        <v>4</v>
      </c>
      <c r="G87" s="458" t="s">
        <v>4</v>
      </c>
      <c r="H87" s="458" t="s">
        <v>4</v>
      </c>
      <c r="I87" s="458" t="s">
        <v>4</v>
      </c>
      <c r="J87" s="461" t="s">
        <v>4</v>
      </c>
      <c r="K87" s="461" t="s">
        <v>4</v>
      </c>
      <c r="L87" s="461" t="s">
        <v>4</v>
      </c>
      <c r="M87" s="461" t="s">
        <v>4</v>
      </c>
      <c r="N87" s="462">
        <v>8942.4</v>
      </c>
      <c r="O87" s="462">
        <v>17884.8</v>
      </c>
      <c r="P87" s="462">
        <v>14027.98</v>
      </c>
      <c r="Q87" s="467"/>
      <c r="R87" s="468"/>
      <c r="S87" s="468"/>
      <c r="T87" s="20"/>
    </row>
    <row r="88" ht="16" customHeight="1" spans="1:20">
      <c r="A88" s="20"/>
      <c r="B88" s="20"/>
      <c r="C88" s="19" t="s">
        <v>17</v>
      </c>
      <c r="D88" s="111"/>
      <c r="E88" s="29"/>
      <c r="F88" s="19"/>
      <c r="G88" s="19"/>
      <c r="H88" s="429"/>
      <c r="I88" s="429"/>
      <c r="J88" s="19"/>
      <c r="K88" s="19"/>
      <c r="L88" s="19"/>
      <c r="M88" s="19"/>
      <c r="N88" s="19"/>
      <c r="O88" s="19"/>
      <c r="P88" s="19"/>
      <c r="Q88" s="19"/>
      <c r="R88" s="20"/>
      <c r="S88" s="20"/>
      <c r="T88" s="20"/>
    </row>
    <row r="89" ht="16" customHeight="1" spans="1:20">
      <c r="A89" s="20"/>
      <c r="B89" s="426"/>
      <c r="C89" s="242" t="s">
        <v>18</v>
      </c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189"/>
      <c r="S89" s="189"/>
      <c r="T89" s="189"/>
    </row>
    <row r="90" s="416" customFormat="1" ht="14.25" spans="1:20">
      <c r="A90" s="426"/>
      <c r="B90" s="20"/>
      <c r="C90" s="242" t="s">
        <v>63</v>
      </c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3"/>
      <c r="S90" s="3"/>
      <c r="T90" s="3"/>
    </row>
    <row r="91" ht="14.25" spans="1:20">
      <c r="A91" s="20"/>
      <c r="B91" s="20"/>
      <c r="C91" s="186" t="s">
        <v>64</v>
      </c>
      <c r="D91" s="427"/>
      <c r="E91" s="428"/>
      <c r="F91" s="427"/>
      <c r="G91" s="427"/>
      <c r="H91" s="427"/>
      <c r="I91" s="427"/>
      <c r="J91" s="186"/>
      <c r="K91" s="186"/>
      <c r="L91" s="186"/>
      <c r="M91" s="186"/>
      <c r="N91" s="186"/>
      <c r="O91" s="186"/>
      <c r="P91" s="186"/>
      <c r="Q91" s="186"/>
      <c r="R91" s="3"/>
      <c r="S91" s="20"/>
      <c r="T91" s="20"/>
    </row>
    <row r="92" ht="27" customHeight="1" spans="1:20">
      <c r="A92" s="20"/>
      <c r="B92" s="20"/>
      <c r="C92" s="243" t="s">
        <v>43</v>
      </c>
      <c r="D92" s="243"/>
      <c r="E92" s="243"/>
      <c r="F92" s="243"/>
      <c r="G92" s="243"/>
      <c r="H92" s="243"/>
      <c r="I92" s="243"/>
      <c r="J92" s="243"/>
      <c r="K92" s="243"/>
      <c r="L92" s="427"/>
      <c r="M92" s="445"/>
      <c r="N92" s="445"/>
      <c r="O92" s="186"/>
      <c r="P92" s="186"/>
      <c r="Q92" s="186"/>
      <c r="R92" s="3"/>
      <c r="S92" s="20"/>
      <c r="T92" s="20"/>
    </row>
    <row r="93" spans="1:20">
      <c r="A93" s="20"/>
      <c r="B93" s="20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20"/>
      <c r="T93" s="20"/>
    </row>
    <row r="94" spans="1:20">
      <c r="A94" s="20"/>
      <c r="B94" s="20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20"/>
      <c r="T94" s="20"/>
    </row>
    <row r="95" ht="15.75" spans="1:20">
      <c r="A95" s="20"/>
      <c r="B95" s="20"/>
      <c r="C95" s="116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20"/>
      <c r="S95" s="20"/>
      <c r="T95" s="20"/>
    </row>
    <row r="96" ht="13.5" spans="1:20">
      <c r="A96" s="20"/>
      <c r="B96" s="2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  <c r="P96" s="20"/>
      <c r="Q96" s="20"/>
      <c r="R96" s="20"/>
      <c r="S96" s="20"/>
      <c r="T96" s="20"/>
    </row>
    <row r="97" ht="29" customHeight="1" spans="1:20">
      <c r="A97" s="20"/>
      <c r="B97" s="20"/>
      <c r="C97" s="62" t="s">
        <v>65</v>
      </c>
      <c r="D97" s="63"/>
      <c r="E97" s="63"/>
      <c r="F97" s="63"/>
      <c r="G97" s="73"/>
      <c r="H97" s="150" t="s">
        <v>66</v>
      </c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20"/>
      <c r="T97" s="20"/>
    </row>
    <row r="98" ht="33.75" customHeight="1" spans="1:20">
      <c r="A98" s="20"/>
      <c r="B98" s="20"/>
      <c r="C98" s="143"/>
      <c r="D98" s="19"/>
      <c r="E98" s="19"/>
      <c r="F98" s="19"/>
      <c r="G98" s="144"/>
      <c r="H98" s="143"/>
      <c r="I98" s="19"/>
      <c r="J98" s="19"/>
      <c r="K98" s="19"/>
      <c r="L98" s="19"/>
      <c r="M98" s="19"/>
      <c r="N98" s="19"/>
      <c r="O98" s="20"/>
      <c r="P98" s="336"/>
      <c r="Q98" s="336"/>
      <c r="R98" s="153"/>
      <c r="S98" s="20"/>
      <c r="T98" s="20"/>
    </row>
    <row r="99" spans="1:20">
      <c r="A99" s="20"/>
      <c r="B99" s="20"/>
      <c r="C99" s="143"/>
      <c r="D99" s="19"/>
      <c r="E99" s="19"/>
      <c r="F99" s="19"/>
      <c r="G99" s="144"/>
      <c r="H99" s="143"/>
      <c r="I99" s="19"/>
      <c r="J99" s="19"/>
      <c r="K99" s="19"/>
      <c r="L99" s="19"/>
      <c r="M99" s="19"/>
      <c r="N99" s="19"/>
      <c r="O99" s="20"/>
      <c r="P99" s="336"/>
      <c r="Q99" s="336"/>
      <c r="R99" s="153"/>
      <c r="S99" s="20"/>
      <c r="T99" s="20"/>
    </row>
    <row r="100" spans="1:20">
      <c r="A100" s="20"/>
      <c r="B100" s="20"/>
      <c r="C100" s="143"/>
      <c r="D100" s="19"/>
      <c r="E100" s="19"/>
      <c r="F100" s="19"/>
      <c r="G100" s="144"/>
      <c r="H100" s="143"/>
      <c r="I100" s="19"/>
      <c r="J100" s="19"/>
      <c r="K100" s="19"/>
      <c r="L100" s="19"/>
      <c r="M100" s="19"/>
      <c r="N100" s="19"/>
      <c r="O100" s="20"/>
      <c r="P100" s="336"/>
      <c r="Q100" s="336"/>
      <c r="R100" s="153"/>
      <c r="S100" s="20"/>
      <c r="T100" s="20"/>
    </row>
    <row r="101" spans="1:20">
      <c r="A101" s="20"/>
      <c r="B101" s="20"/>
      <c r="C101" s="143"/>
      <c r="D101" s="19"/>
      <c r="E101" s="19"/>
      <c r="F101" s="19"/>
      <c r="G101" s="144"/>
      <c r="H101" s="143"/>
      <c r="I101" s="19"/>
      <c r="J101" s="19"/>
      <c r="K101" s="19"/>
      <c r="L101" s="19"/>
      <c r="M101" s="19"/>
      <c r="N101" s="19"/>
      <c r="O101" s="20"/>
      <c r="P101" s="336"/>
      <c r="Q101" s="336"/>
      <c r="R101" s="153"/>
      <c r="S101" s="20"/>
      <c r="T101" s="20"/>
    </row>
    <row r="102" spans="1:20">
      <c r="A102" s="20"/>
      <c r="B102" s="20"/>
      <c r="C102" s="143"/>
      <c r="D102" s="19"/>
      <c r="E102" s="19"/>
      <c r="F102" s="19"/>
      <c r="G102" s="144"/>
      <c r="H102" s="143"/>
      <c r="I102" s="19"/>
      <c r="J102" s="19"/>
      <c r="K102" s="19"/>
      <c r="L102" s="19"/>
      <c r="M102" s="19"/>
      <c r="N102" s="19"/>
      <c r="O102" s="20"/>
      <c r="P102" s="336"/>
      <c r="Q102" s="336"/>
      <c r="R102" s="153"/>
      <c r="S102" s="20"/>
      <c r="T102" s="20"/>
    </row>
    <row r="103" spans="1:20">
      <c r="A103" s="20"/>
      <c r="B103" s="20"/>
      <c r="C103" s="143"/>
      <c r="D103" s="19"/>
      <c r="E103" s="19"/>
      <c r="F103" s="19"/>
      <c r="G103" s="144"/>
      <c r="H103" s="143"/>
      <c r="I103" s="19"/>
      <c r="J103" s="19"/>
      <c r="K103" s="19"/>
      <c r="L103" s="19"/>
      <c r="M103" s="19"/>
      <c r="N103" s="19"/>
      <c r="O103" s="20"/>
      <c r="P103" s="336"/>
      <c r="Q103" s="336"/>
      <c r="R103" s="153"/>
      <c r="S103" s="20"/>
      <c r="T103" s="20"/>
    </row>
    <row r="104" spans="1:20">
      <c r="A104" s="20"/>
      <c r="B104" s="20"/>
      <c r="C104" s="143"/>
      <c r="D104" s="19"/>
      <c r="E104" s="19"/>
      <c r="F104" s="19"/>
      <c r="G104" s="144"/>
      <c r="H104" s="143"/>
      <c r="I104" s="19"/>
      <c r="J104" s="19"/>
      <c r="K104" s="19"/>
      <c r="L104" s="19"/>
      <c r="M104" s="19"/>
      <c r="N104" s="19"/>
      <c r="O104" s="20"/>
      <c r="P104" s="336"/>
      <c r="Q104" s="336"/>
      <c r="R104" s="153"/>
      <c r="S104" s="20"/>
      <c r="T104" s="20"/>
    </row>
    <row r="105" spans="1:20">
      <c r="A105" s="20"/>
      <c r="B105" s="20"/>
      <c r="C105" s="143"/>
      <c r="D105" s="19"/>
      <c r="E105" s="19"/>
      <c r="F105" s="19"/>
      <c r="G105" s="144"/>
      <c r="H105" s="143"/>
      <c r="I105" s="19"/>
      <c r="J105" s="19"/>
      <c r="K105" s="19"/>
      <c r="L105" s="19"/>
      <c r="M105" s="19"/>
      <c r="N105" s="19"/>
      <c r="O105" s="20"/>
      <c r="P105" s="336"/>
      <c r="Q105" s="336"/>
      <c r="R105" s="153"/>
      <c r="S105" s="20"/>
      <c r="T105" s="20"/>
    </row>
    <row r="106" spans="1:20">
      <c r="A106" s="20"/>
      <c r="B106" s="20"/>
      <c r="C106" s="143"/>
      <c r="D106" s="19"/>
      <c r="E106" s="19"/>
      <c r="F106" s="19"/>
      <c r="G106" s="144"/>
      <c r="H106" s="143"/>
      <c r="I106" s="19"/>
      <c r="J106" s="19"/>
      <c r="K106" s="19"/>
      <c r="L106" s="19"/>
      <c r="M106" s="19"/>
      <c r="N106" s="19"/>
      <c r="O106" s="20"/>
      <c r="P106" s="336"/>
      <c r="Q106" s="336"/>
      <c r="R106" s="153"/>
      <c r="S106" s="20"/>
      <c r="T106" s="20"/>
    </row>
    <row r="107" spans="1:20">
      <c r="A107" s="20"/>
      <c r="B107" s="20"/>
      <c r="C107" s="143"/>
      <c r="D107" s="19"/>
      <c r="E107" s="19"/>
      <c r="F107" s="19"/>
      <c r="G107" s="144"/>
      <c r="H107" s="143"/>
      <c r="I107" s="19"/>
      <c r="J107" s="19"/>
      <c r="K107" s="19"/>
      <c r="L107" s="19"/>
      <c r="M107" s="19"/>
      <c r="N107" s="19"/>
      <c r="O107" s="20"/>
      <c r="P107" s="336"/>
      <c r="Q107" s="336"/>
      <c r="R107" s="153"/>
      <c r="S107" s="20"/>
      <c r="T107" s="20"/>
    </row>
    <row r="108" spans="1:20">
      <c r="A108" s="20"/>
      <c r="B108" s="20"/>
      <c r="C108" s="143"/>
      <c r="D108" s="19"/>
      <c r="E108" s="19"/>
      <c r="F108" s="19"/>
      <c r="G108" s="144"/>
      <c r="H108" s="143"/>
      <c r="I108" s="19"/>
      <c r="J108" s="19"/>
      <c r="K108" s="19"/>
      <c r="L108" s="19"/>
      <c r="M108" s="19"/>
      <c r="N108" s="19"/>
      <c r="O108" s="20"/>
      <c r="P108" s="336"/>
      <c r="Q108" s="336"/>
      <c r="R108" s="153"/>
      <c r="S108" s="20"/>
      <c r="T108" s="20"/>
    </row>
    <row r="109" spans="1:20">
      <c r="A109" s="20"/>
      <c r="B109" s="20"/>
      <c r="C109" s="143"/>
      <c r="D109" s="19"/>
      <c r="E109" s="19"/>
      <c r="F109" s="19"/>
      <c r="G109" s="144"/>
      <c r="H109" s="143"/>
      <c r="I109" s="19"/>
      <c r="J109" s="19"/>
      <c r="K109" s="19"/>
      <c r="L109" s="19"/>
      <c r="M109" s="19"/>
      <c r="N109" s="19"/>
      <c r="O109" s="20"/>
      <c r="P109" s="336"/>
      <c r="Q109" s="336"/>
      <c r="R109" s="153"/>
      <c r="S109" s="20"/>
      <c r="T109" s="20"/>
    </row>
    <row r="110" spans="1:20">
      <c r="A110" s="20"/>
      <c r="B110" s="20"/>
      <c r="C110" s="143"/>
      <c r="D110" s="19"/>
      <c r="E110" s="19"/>
      <c r="F110" s="19"/>
      <c r="G110" s="144"/>
      <c r="H110" s="143"/>
      <c r="I110" s="19"/>
      <c r="J110" s="19"/>
      <c r="K110" s="19"/>
      <c r="L110" s="19"/>
      <c r="M110" s="19"/>
      <c r="N110" s="19"/>
      <c r="O110" s="20"/>
      <c r="P110" s="336"/>
      <c r="Q110" s="336"/>
      <c r="R110" s="153"/>
      <c r="S110" s="20"/>
      <c r="T110" s="20"/>
    </row>
    <row r="111" spans="1:20">
      <c r="A111" s="20"/>
      <c r="B111" s="20"/>
      <c r="C111" s="143"/>
      <c r="D111" s="19"/>
      <c r="E111" s="19"/>
      <c r="F111" s="19"/>
      <c r="G111" s="144"/>
      <c r="H111" s="143"/>
      <c r="I111" s="19"/>
      <c r="J111" s="19"/>
      <c r="K111" s="19"/>
      <c r="L111" s="19"/>
      <c r="M111" s="19"/>
      <c r="N111" s="19"/>
      <c r="O111" s="20"/>
      <c r="P111" s="336"/>
      <c r="Q111" s="336"/>
      <c r="R111" s="153"/>
      <c r="S111" s="20"/>
      <c r="T111" s="20"/>
    </row>
    <row r="112" spans="1:20">
      <c r="A112" s="20"/>
      <c r="B112" s="20"/>
      <c r="C112" s="143"/>
      <c r="D112" s="19"/>
      <c r="E112" s="19"/>
      <c r="F112" s="19"/>
      <c r="G112" s="144"/>
      <c r="H112" s="143"/>
      <c r="I112" s="19"/>
      <c r="J112" s="19"/>
      <c r="K112" s="19"/>
      <c r="L112" s="19"/>
      <c r="M112" s="19"/>
      <c r="N112" s="19"/>
      <c r="O112" s="20"/>
      <c r="P112" s="336"/>
      <c r="Q112" s="336"/>
      <c r="R112" s="153"/>
      <c r="S112" s="20"/>
      <c r="T112" s="20"/>
    </row>
    <row r="113" spans="1:20">
      <c r="A113" s="20"/>
      <c r="B113" s="20"/>
      <c r="C113" s="143"/>
      <c r="D113" s="19"/>
      <c r="E113" s="19"/>
      <c r="F113" s="19"/>
      <c r="G113" s="144"/>
      <c r="H113" s="143"/>
      <c r="I113" s="19"/>
      <c r="J113" s="19"/>
      <c r="K113" s="19"/>
      <c r="L113" s="19"/>
      <c r="M113" s="19"/>
      <c r="N113" s="19"/>
      <c r="O113" s="20"/>
      <c r="P113" s="336"/>
      <c r="Q113" s="336"/>
      <c r="R113" s="153"/>
      <c r="S113" s="20"/>
      <c r="T113" s="20"/>
    </row>
    <row r="114" spans="1:20">
      <c r="A114" s="20"/>
      <c r="B114" s="20"/>
      <c r="C114" s="143"/>
      <c r="D114" s="19"/>
      <c r="E114" s="19"/>
      <c r="F114" s="19"/>
      <c r="G114" s="144"/>
      <c r="H114" s="143"/>
      <c r="I114" s="19"/>
      <c r="J114" s="19"/>
      <c r="K114" s="19"/>
      <c r="L114" s="19"/>
      <c r="M114" s="19"/>
      <c r="N114" s="19"/>
      <c r="O114" s="20"/>
      <c r="P114" s="336"/>
      <c r="Q114" s="336"/>
      <c r="R114" s="153"/>
      <c r="S114" s="20"/>
      <c r="T114" s="20"/>
    </row>
    <row r="115" spans="1:20">
      <c r="A115" s="20"/>
      <c r="B115" s="20"/>
      <c r="C115" s="143"/>
      <c r="D115" s="19"/>
      <c r="E115" s="19"/>
      <c r="F115" s="19"/>
      <c r="G115" s="144"/>
      <c r="H115" s="143"/>
      <c r="I115" s="19"/>
      <c r="J115" s="19"/>
      <c r="K115" s="19"/>
      <c r="L115" s="19"/>
      <c r="M115" s="19"/>
      <c r="N115" s="19"/>
      <c r="O115" s="20"/>
      <c r="P115" s="336"/>
      <c r="Q115" s="336"/>
      <c r="R115" s="153"/>
      <c r="S115" s="20"/>
      <c r="T115" s="20"/>
    </row>
    <row r="116" spans="1:20">
      <c r="A116" s="20"/>
      <c r="B116" s="20"/>
      <c r="C116" s="143"/>
      <c r="D116" s="19"/>
      <c r="E116" s="19"/>
      <c r="F116" s="19"/>
      <c r="G116" s="144"/>
      <c r="H116" s="143"/>
      <c r="I116" s="19"/>
      <c r="J116" s="19"/>
      <c r="K116" s="19"/>
      <c r="L116" s="19"/>
      <c r="M116" s="19"/>
      <c r="N116" s="19"/>
      <c r="O116" s="20"/>
      <c r="P116" s="336"/>
      <c r="Q116" s="336"/>
      <c r="R116" s="153"/>
      <c r="S116" s="20"/>
      <c r="T116" s="20"/>
    </row>
    <row r="117" spans="1:20">
      <c r="A117" s="20"/>
      <c r="B117" s="20"/>
      <c r="C117" s="143"/>
      <c r="D117" s="19"/>
      <c r="E117" s="19"/>
      <c r="F117" s="19"/>
      <c r="G117" s="144"/>
      <c r="H117" s="143"/>
      <c r="I117" s="19"/>
      <c r="J117" s="19"/>
      <c r="K117" s="19"/>
      <c r="L117" s="19"/>
      <c r="M117" s="19"/>
      <c r="N117" s="19"/>
      <c r="O117" s="20"/>
      <c r="P117" s="336"/>
      <c r="Q117" s="336"/>
      <c r="R117" s="153"/>
      <c r="S117" s="20"/>
      <c r="T117" s="20"/>
    </row>
    <row r="118" spans="1:20">
      <c r="A118" s="20"/>
      <c r="B118" s="20"/>
      <c r="C118" s="143"/>
      <c r="D118" s="19"/>
      <c r="E118" s="19"/>
      <c r="F118" s="19"/>
      <c r="G118" s="144"/>
      <c r="H118" s="143"/>
      <c r="I118" s="19"/>
      <c r="J118" s="19"/>
      <c r="K118" s="19"/>
      <c r="L118" s="19"/>
      <c r="M118" s="19"/>
      <c r="N118" s="19"/>
      <c r="O118" s="20"/>
      <c r="P118" s="336"/>
      <c r="Q118" s="336"/>
      <c r="R118" s="153"/>
      <c r="S118" s="20"/>
      <c r="T118" s="20"/>
    </row>
    <row r="119" spans="1:20">
      <c r="A119" s="20"/>
      <c r="B119" s="20"/>
      <c r="C119" s="143"/>
      <c r="D119" s="19"/>
      <c r="E119" s="19"/>
      <c r="F119" s="19"/>
      <c r="G119" s="144"/>
      <c r="H119" s="143"/>
      <c r="I119" s="19"/>
      <c r="J119" s="19"/>
      <c r="K119" s="19"/>
      <c r="L119" s="19"/>
      <c r="M119" s="19"/>
      <c r="N119" s="19"/>
      <c r="O119" s="20"/>
      <c r="P119" s="336"/>
      <c r="Q119" s="336"/>
      <c r="R119" s="153"/>
      <c r="S119" s="20"/>
      <c r="T119" s="20"/>
    </row>
    <row r="120" spans="1:20">
      <c r="A120" s="20"/>
      <c r="B120" s="20"/>
      <c r="C120" s="143"/>
      <c r="D120" s="19"/>
      <c r="E120" s="19"/>
      <c r="F120" s="19"/>
      <c r="G120" s="144"/>
      <c r="H120" s="143"/>
      <c r="I120" s="19"/>
      <c r="J120" s="19"/>
      <c r="K120" s="19"/>
      <c r="L120" s="19"/>
      <c r="M120" s="19"/>
      <c r="N120" s="19"/>
      <c r="O120" s="20"/>
      <c r="P120" s="336"/>
      <c r="Q120" s="336"/>
      <c r="R120" s="153"/>
      <c r="S120" s="20"/>
      <c r="T120" s="20"/>
    </row>
    <row r="121" spans="1:20">
      <c r="A121" s="20"/>
      <c r="B121" s="20"/>
      <c r="C121" s="143"/>
      <c r="D121" s="19"/>
      <c r="E121" s="19"/>
      <c r="F121" s="19"/>
      <c r="G121" s="144"/>
      <c r="H121" s="143"/>
      <c r="I121" s="19"/>
      <c r="J121" s="19"/>
      <c r="K121" s="19"/>
      <c r="L121" s="19"/>
      <c r="M121" s="19"/>
      <c r="N121" s="19"/>
      <c r="O121" s="20"/>
      <c r="P121" s="336"/>
      <c r="Q121" s="336"/>
      <c r="R121" s="153"/>
      <c r="S121" s="20"/>
      <c r="T121" s="20"/>
    </row>
    <row r="122" spans="1:20">
      <c r="A122" s="20"/>
      <c r="B122" s="20"/>
      <c r="C122" s="143"/>
      <c r="D122" s="19"/>
      <c r="E122" s="19"/>
      <c r="F122" s="19"/>
      <c r="G122" s="144"/>
      <c r="H122" s="143"/>
      <c r="I122" s="19"/>
      <c r="J122" s="19"/>
      <c r="K122" s="19"/>
      <c r="L122" s="19"/>
      <c r="M122" s="19"/>
      <c r="N122" s="19"/>
      <c r="O122" s="20"/>
      <c r="P122" s="336"/>
      <c r="Q122" s="336"/>
      <c r="R122" s="153"/>
      <c r="S122" s="20"/>
      <c r="T122" s="20"/>
    </row>
    <row r="123" spans="1:20">
      <c r="A123" s="20"/>
      <c r="B123" s="20"/>
      <c r="C123" s="143"/>
      <c r="D123" s="19"/>
      <c r="E123" s="19"/>
      <c r="F123" s="19"/>
      <c r="G123" s="144"/>
      <c r="H123" s="143"/>
      <c r="I123" s="19"/>
      <c r="J123" s="19"/>
      <c r="K123" s="19"/>
      <c r="L123" s="19"/>
      <c r="M123" s="19"/>
      <c r="N123" s="19"/>
      <c r="O123" s="20"/>
      <c r="P123" s="336"/>
      <c r="Q123" s="336"/>
      <c r="R123" s="153"/>
      <c r="S123" s="20"/>
      <c r="T123" s="20"/>
    </row>
    <row r="124" spans="1:20">
      <c r="A124" s="20"/>
      <c r="B124" s="20"/>
      <c r="C124" s="143"/>
      <c r="D124" s="19"/>
      <c r="E124" s="19"/>
      <c r="F124" s="19"/>
      <c r="G124" s="144"/>
      <c r="H124" s="143"/>
      <c r="I124" s="19"/>
      <c r="J124" s="19"/>
      <c r="K124" s="19"/>
      <c r="L124" s="19"/>
      <c r="M124" s="19"/>
      <c r="N124" s="19"/>
      <c r="O124" s="20"/>
      <c r="P124" s="336"/>
      <c r="Q124" s="336"/>
      <c r="R124" s="153"/>
      <c r="S124" s="20"/>
      <c r="T124" s="20"/>
    </row>
    <row r="125" spans="1:20">
      <c r="A125" s="20"/>
      <c r="B125" s="20"/>
      <c r="C125" s="143"/>
      <c r="D125" s="19"/>
      <c r="E125" s="19"/>
      <c r="F125" s="19"/>
      <c r="G125" s="144"/>
      <c r="H125" s="143"/>
      <c r="I125" s="19"/>
      <c r="J125" s="19"/>
      <c r="K125" s="19"/>
      <c r="L125" s="19"/>
      <c r="M125" s="19"/>
      <c r="N125" s="19"/>
      <c r="O125" s="20"/>
      <c r="P125" s="336"/>
      <c r="Q125" s="336"/>
      <c r="R125" s="153"/>
      <c r="S125" s="20"/>
      <c r="T125" s="20"/>
    </row>
    <row r="126" spans="1:20">
      <c r="A126" s="20"/>
      <c r="B126" s="20"/>
      <c r="C126" s="143"/>
      <c r="D126" s="19"/>
      <c r="E126" s="19"/>
      <c r="F126" s="19"/>
      <c r="G126" s="144"/>
      <c r="H126" s="143"/>
      <c r="I126" s="19"/>
      <c r="J126" s="19"/>
      <c r="K126" s="19"/>
      <c r="L126" s="19"/>
      <c r="M126" s="19"/>
      <c r="N126" s="19"/>
      <c r="O126" s="20"/>
      <c r="P126" s="336"/>
      <c r="Q126" s="336"/>
      <c r="R126" s="153"/>
      <c r="S126" s="20"/>
      <c r="T126" s="20"/>
    </row>
    <row r="127" spans="1:20">
      <c r="A127" s="20"/>
      <c r="B127" s="20"/>
      <c r="C127" s="143"/>
      <c r="D127" s="19"/>
      <c r="E127" s="19"/>
      <c r="F127" s="19"/>
      <c r="G127" s="144"/>
      <c r="H127" s="143"/>
      <c r="I127" s="19"/>
      <c r="J127" s="19"/>
      <c r="K127" s="19"/>
      <c r="L127" s="19"/>
      <c r="M127" s="19"/>
      <c r="N127" s="19"/>
      <c r="O127" s="20"/>
      <c r="P127" s="336"/>
      <c r="Q127" s="336"/>
      <c r="R127" s="153"/>
      <c r="S127" s="20"/>
      <c r="T127" s="20"/>
    </row>
    <row r="128" ht="142" customHeight="1" spans="1:20">
      <c r="A128" s="20"/>
      <c r="B128" s="20"/>
      <c r="C128" s="337"/>
      <c r="D128" s="338"/>
      <c r="E128" s="338"/>
      <c r="F128" s="338"/>
      <c r="G128" s="339"/>
      <c r="H128" s="337"/>
      <c r="I128" s="338"/>
      <c r="J128" s="338"/>
      <c r="K128" s="338"/>
      <c r="L128" s="338"/>
      <c r="M128" s="338"/>
      <c r="N128" s="338"/>
      <c r="O128" s="338"/>
      <c r="P128" s="338"/>
      <c r="Q128" s="338"/>
      <c r="R128" s="339"/>
      <c r="S128" s="20"/>
      <c r="T128" s="20"/>
    </row>
    <row r="129" spans="1:20">
      <c r="A129" s="20"/>
      <c r="B129" s="20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450"/>
      <c r="N129" s="450"/>
      <c r="O129" s="20"/>
      <c r="P129" s="20"/>
      <c r="Q129" s="20"/>
      <c r="R129" s="20"/>
      <c r="S129" s="20"/>
      <c r="T129" s="20"/>
    </row>
    <row r="130" spans="1:20">
      <c r="A130" s="20"/>
      <c r="B130" s="20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450"/>
      <c r="N130" s="450"/>
      <c r="O130" s="450"/>
      <c r="P130" s="450"/>
      <c r="Q130" s="450"/>
      <c r="R130" s="450"/>
      <c r="S130" s="20"/>
      <c r="T130" s="20"/>
    </row>
    <row r="131" spans="1:20">
      <c r="A131" s="20"/>
      <c r="B131" s="20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450"/>
      <c r="N131" s="450"/>
      <c r="O131" s="450"/>
      <c r="P131" s="450"/>
      <c r="Q131" s="450"/>
      <c r="R131" s="450"/>
      <c r="S131" s="20"/>
      <c r="T131" s="20"/>
    </row>
    <row r="132" spans="1:20">
      <c r="A132" s="20"/>
      <c r="B132" s="20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450"/>
      <c r="N132" s="450"/>
      <c r="O132" s="450"/>
      <c r="P132" s="450"/>
      <c r="Q132" s="450"/>
      <c r="R132" s="450"/>
      <c r="S132" s="20"/>
      <c r="T132" s="20"/>
    </row>
    <row r="133" spans="1:20">
      <c r="A133" s="20"/>
      <c r="B133" s="20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20"/>
      <c r="S133" s="20"/>
      <c r="T133" s="20"/>
    </row>
    <row r="134" spans="1:20">
      <c r="A134" s="20"/>
      <c r="B134" s="20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20"/>
      <c r="S134" s="20"/>
      <c r="T134" s="20"/>
    </row>
    <row r="135" spans="1:20">
      <c r="A135" s="20"/>
      <c r="B135" s="20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20"/>
      <c r="S135" s="20"/>
      <c r="T135" s="20"/>
    </row>
    <row r="136" spans="1:20">
      <c r="A136" s="20"/>
      <c r="B136" s="20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20"/>
      <c r="S136" s="20"/>
      <c r="T136" s="20"/>
    </row>
    <row r="137" spans="1:20">
      <c r="A137" s="20"/>
      <c r="B137" s="20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20"/>
      <c r="S137" s="20"/>
      <c r="T137" s="20"/>
    </row>
    <row r="138" spans="1:20">
      <c r="A138" s="20"/>
      <c r="B138" s="20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20"/>
      <c r="S138" s="20"/>
      <c r="T138" s="20"/>
    </row>
    <row r="139" spans="1:20">
      <c r="A139" s="20"/>
      <c r="B139" s="20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20"/>
      <c r="S139" s="20"/>
      <c r="T139" s="20"/>
    </row>
    <row r="140" spans="1:20">
      <c r="A140" s="20"/>
      <c r="B140" s="20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20"/>
      <c r="S140" s="20"/>
      <c r="T140" s="20"/>
    </row>
    <row r="141" spans="1:20">
      <c r="A141" s="20"/>
      <c r="B141" s="20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20"/>
      <c r="S141" s="20"/>
      <c r="T141" s="20"/>
    </row>
    <row r="142" spans="1:20">
      <c r="A142" s="20"/>
      <c r="B142" s="20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20"/>
      <c r="S142" s="20"/>
      <c r="T142" s="20"/>
    </row>
    <row r="143" spans="1:20">
      <c r="A143" s="20"/>
      <c r="B143" s="20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20"/>
      <c r="S143" s="20"/>
      <c r="T143" s="20"/>
    </row>
    <row r="144" spans="1:20">
      <c r="A144" s="20"/>
      <c r="B144" s="20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20"/>
      <c r="S144" s="20"/>
      <c r="T144" s="20"/>
    </row>
    <row r="145" spans="1:20">
      <c r="A145" s="20"/>
      <c r="B145" s="20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20"/>
      <c r="S145" s="20"/>
      <c r="T145" s="20"/>
    </row>
    <row r="146" spans="1:20">
      <c r="A146" s="20"/>
      <c r="B146" s="20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20"/>
      <c r="S146" s="20"/>
      <c r="T146" s="20"/>
    </row>
    <row r="147" spans="1:20">
      <c r="A147" s="20"/>
      <c r="B147" s="20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20"/>
      <c r="S147" s="20"/>
      <c r="T147" s="20"/>
    </row>
    <row r="148" spans="1:20">
      <c r="A148" s="20"/>
      <c r="B148" s="20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20"/>
      <c r="S148" s="20"/>
      <c r="T148" s="20"/>
    </row>
    <row r="149" spans="1:20">
      <c r="A149" s="20"/>
      <c r="B149" s="20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20"/>
      <c r="S149" s="20"/>
      <c r="T149" s="20"/>
    </row>
    <row r="150" spans="1:20">
      <c r="A150" s="20"/>
      <c r="B150" s="20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20"/>
      <c r="S150" s="20"/>
      <c r="T150" s="20"/>
    </row>
    <row r="151" spans="1:20">
      <c r="A151" s="20"/>
      <c r="B151" s="20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20"/>
      <c r="S151" s="20"/>
      <c r="T151" s="20"/>
    </row>
  </sheetData>
  <mergeCells count="23">
    <mergeCell ref="C30:R30"/>
    <mergeCell ref="C31:R31"/>
    <mergeCell ref="C32:Q32"/>
    <mergeCell ref="C34:R34"/>
    <mergeCell ref="C35:R35"/>
    <mergeCell ref="C36:R36"/>
    <mergeCell ref="C37:R37"/>
    <mergeCell ref="C38:R38"/>
    <mergeCell ref="C57:M57"/>
    <mergeCell ref="C58:M58"/>
    <mergeCell ref="C77:R77"/>
    <mergeCell ref="C78:R78"/>
    <mergeCell ref="C79:R79"/>
    <mergeCell ref="C80:R80"/>
    <mergeCell ref="C89:Q89"/>
    <mergeCell ref="C90:Q90"/>
    <mergeCell ref="C92:K92"/>
    <mergeCell ref="C93:R93"/>
    <mergeCell ref="C97:G97"/>
    <mergeCell ref="H97:R97"/>
    <mergeCell ref="Q86:Q87"/>
    <mergeCell ref="R86:R87"/>
    <mergeCell ref="S86:S87"/>
  </mergeCells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S128"/>
  <sheetViews>
    <sheetView showGridLines="0" showRowColHeaders="0" zoomScale="75" zoomScaleNormal="75" zoomScaleSheetLayoutView="60" workbookViewId="0">
      <selection activeCell="C14" sqref="C14"/>
    </sheetView>
  </sheetViews>
  <sheetFormatPr defaultColWidth="0" defaultRowHeight="15"/>
  <cols>
    <col min="1" max="1" width="8.57142857142857" style="1" customWidth="1"/>
    <col min="2" max="2" width="9.14285714285714" customWidth="1"/>
    <col min="3" max="3" width="42.8571428571429" customWidth="1"/>
    <col min="4" max="9" width="13.7142857142857" customWidth="1"/>
    <col min="10" max="10" width="13.1428571428571" customWidth="1"/>
    <col min="11" max="11" width="14.8571428571429" customWidth="1"/>
    <col min="12" max="15" width="13.1428571428571" customWidth="1"/>
    <col min="16" max="16" width="14.2857142857143" style="1"/>
    <col min="17" max="17" width="9.14285714285714" style="1" hidden="1" customWidth="1"/>
    <col min="18" max="21" width="19" style="1" hidden="1" customWidth="1"/>
    <col min="22" max="22" width="9.14285714285714" style="1" hidden="1" customWidth="1"/>
    <col min="23" max="26" width="19" style="1" hidden="1" customWidth="1"/>
    <col min="27" max="27" width="9.14285714285714" style="1" hidden="1" customWidth="1"/>
    <col min="28" max="42" width="19" style="1" hidden="1" customWidth="1"/>
    <col min="43" max="43" width="19" style="1" hidden="1"/>
    <col min="44" max="44" width="9.14285714285714" style="1" hidden="1"/>
    <col min="45" max="45" width="19" style="1" hidden="1"/>
    <col min="46" max="16384" width="9.14285714285714" style="1" hidden="1"/>
  </cols>
  <sheetData>
    <row r="1" customFormat="1" customHeight="1" spans="1:4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customFormat="1" customHeight="1" spans="1:4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customFormat="1" customHeight="1" spans="1:4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customFormat="1" customHeight="1" spans="1:4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R4" s="2"/>
      <c r="S4" s="2"/>
      <c r="T4" s="2"/>
      <c r="U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customFormat="1" customHeight="1" spans="1:4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R5" s="2"/>
      <c r="S5" s="2"/>
      <c r="T5" s="2"/>
      <c r="U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customFormat="1" customHeight="1"/>
    <row r="7" customFormat="1" customHeight="1"/>
    <row r="8" customFormat="1" customHeight="1"/>
    <row r="9" customFormat="1" customHeight="1"/>
    <row r="10" customFormat="1" customHeight="1"/>
    <row r="11" customFormat="1" customHeight="1" spans="1:1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customFormat="1" customHeight="1" spans="1:1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customFormat="1" customHeight="1" spans="1:16">
      <c r="A13" s="3"/>
      <c r="B13" s="3"/>
      <c r="C13" s="30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customFormat="1" customHeight="1" spans="1:16">
      <c r="A14" s="3"/>
      <c r="B14" s="19"/>
      <c r="C14" s="10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"/>
    </row>
    <row r="15" customFormat="1" customHeight="1" spans="1:16">
      <c r="A15" s="3"/>
      <c r="B15" s="19"/>
      <c r="C15" s="362" t="s">
        <v>67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3"/>
    </row>
    <row r="16" customFormat="1" customHeight="1" spans="1:16">
      <c r="A16" s="3"/>
      <c r="B16" s="19"/>
      <c r="C16" s="398" t="s">
        <v>56</v>
      </c>
      <c r="D16" s="135">
        <v>2017</v>
      </c>
      <c r="E16" s="136"/>
      <c r="F16" s="135">
        <v>2018</v>
      </c>
      <c r="G16" s="136"/>
      <c r="H16" s="135">
        <v>2019</v>
      </c>
      <c r="I16" s="136"/>
      <c r="J16" s="135">
        <v>2020</v>
      </c>
      <c r="K16" s="136"/>
      <c r="L16" s="326">
        <v>2021</v>
      </c>
      <c r="M16" s="304"/>
      <c r="N16" s="19"/>
      <c r="O16" s="19"/>
      <c r="P16" s="19"/>
    </row>
    <row r="17" customFormat="1" customHeight="1" spans="1:16">
      <c r="A17" s="3"/>
      <c r="B17" s="19"/>
      <c r="C17" s="23" t="s">
        <v>68</v>
      </c>
      <c r="D17" s="256" t="s">
        <v>69</v>
      </c>
      <c r="E17" s="256" t="s">
        <v>70</v>
      </c>
      <c r="F17" s="256" t="s">
        <v>69</v>
      </c>
      <c r="G17" s="256" t="s">
        <v>70</v>
      </c>
      <c r="H17" s="256" t="s">
        <v>69</v>
      </c>
      <c r="I17" s="256" t="s">
        <v>70</v>
      </c>
      <c r="J17" s="256" t="s">
        <v>69</v>
      </c>
      <c r="K17" s="256" t="s">
        <v>70</v>
      </c>
      <c r="L17" s="256" t="s">
        <v>69</v>
      </c>
      <c r="M17" s="256" t="s">
        <v>70</v>
      </c>
      <c r="N17" s="19"/>
      <c r="O17" s="19"/>
      <c r="P17" s="19"/>
    </row>
    <row r="18" customFormat="1" customHeight="1" spans="1:16">
      <c r="A18" s="3"/>
      <c r="B18" s="19"/>
      <c r="C18" s="399" t="s">
        <v>71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19"/>
      <c r="O18" s="19"/>
      <c r="P18" s="19"/>
    </row>
    <row r="19" customFormat="1" spans="1:16">
      <c r="A19" s="3"/>
      <c r="B19" s="19"/>
      <c r="C19" s="400" t="s">
        <v>72</v>
      </c>
      <c r="D19" s="121">
        <v>40</v>
      </c>
      <c r="E19" s="121">
        <v>40</v>
      </c>
      <c r="F19" s="121">
        <v>60</v>
      </c>
      <c r="G19" s="121">
        <v>60</v>
      </c>
      <c r="H19" s="121">
        <v>40</v>
      </c>
      <c r="I19" s="121">
        <v>40</v>
      </c>
      <c r="J19" s="121">
        <v>40</v>
      </c>
      <c r="K19" s="121">
        <v>0</v>
      </c>
      <c r="L19" s="121">
        <v>16</v>
      </c>
      <c r="M19" s="121">
        <v>12</v>
      </c>
      <c r="N19" s="19"/>
      <c r="O19" s="19"/>
      <c r="P19" s="19"/>
    </row>
    <row r="20" customFormat="1" customHeight="1" spans="1:16">
      <c r="A20" s="3"/>
      <c r="B20" s="19"/>
      <c r="C20" s="400" t="s">
        <v>73</v>
      </c>
      <c r="D20" s="121">
        <v>20</v>
      </c>
      <c r="E20" s="121">
        <v>20</v>
      </c>
      <c r="F20" s="121">
        <v>40</v>
      </c>
      <c r="G20" s="121">
        <v>40</v>
      </c>
      <c r="H20" s="121">
        <v>60</v>
      </c>
      <c r="I20" s="121">
        <v>60</v>
      </c>
      <c r="J20" s="121">
        <v>60</v>
      </c>
      <c r="K20" s="121">
        <v>0</v>
      </c>
      <c r="L20" s="121">
        <v>35</v>
      </c>
      <c r="M20" s="121">
        <v>21</v>
      </c>
      <c r="N20" s="19"/>
      <c r="O20" s="19"/>
      <c r="P20" s="19"/>
    </row>
    <row r="21" customFormat="1" customHeight="1" spans="1:16">
      <c r="A21" s="3"/>
      <c r="B21" s="19"/>
      <c r="C21" s="400" t="s">
        <v>74</v>
      </c>
      <c r="D21" s="121">
        <v>140</v>
      </c>
      <c r="E21" s="121">
        <v>60</v>
      </c>
      <c r="F21" s="121">
        <v>60</v>
      </c>
      <c r="G21" s="121">
        <v>40</v>
      </c>
      <c r="H21" s="121">
        <v>100</v>
      </c>
      <c r="I21" s="121">
        <v>40</v>
      </c>
      <c r="J21" s="121">
        <v>100</v>
      </c>
      <c r="K21" s="121">
        <v>0</v>
      </c>
      <c r="L21" s="121">
        <v>60</v>
      </c>
      <c r="M21" s="121">
        <v>91</v>
      </c>
      <c r="N21" s="19"/>
      <c r="O21" s="19"/>
      <c r="P21" s="19"/>
    </row>
    <row r="22" customFormat="1" spans="1:16">
      <c r="A22" s="3"/>
      <c r="B22" s="19"/>
      <c r="C22" s="400" t="s">
        <v>75</v>
      </c>
      <c r="D22" s="121">
        <v>160</v>
      </c>
      <c r="E22" s="121">
        <v>120</v>
      </c>
      <c r="F22" s="121">
        <v>40</v>
      </c>
      <c r="G22" s="121">
        <v>40</v>
      </c>
      <c r="H22" s="121">
        <v>20</v>
      </c>
      <c r="I22" s="121">
        <v>60</v>
      </c>
      <c r="J22" s="121">
        <v>20</v>
      </c>
      <c r="K22" s="121">
        <v>0</v>
      </c>
      <c r="L22" s="121">
        <v>55</v>
      </c>
      <c r="M22" s="121">
        <v>30</v>
      </c>
      <c r="N22" s="19"/>
      <c r="O22" s="19"/>
      <c r="P22" s="19"/>
    </row>
    <row r="23" customFormat="1" spans="1:16">
      <c r="A23" s="3"/>
      <c r="B23" s="19"/>
      <c r="C23" s="400" t="s">
        <v>76</v>
      </c>
      <c r="D23" s="121">
        <v>60</v>
      </c>
      <c r="E23" s="121" t="s">
        <v>4</v>
      </c>
      <c r="F23" s="121">
        <v>80</v>
      </c>
      <c r="G23" s="121">
        <v>20</v>
      </c>
      <c r="H23" s="121">
        <v>20</v>
      </c>
      <c r="I23" s="121">
        <v>20</v>
      </c>
      <c r="J23" s="121">
        <v>20</v>
      </c>
      <c r="K23" s="121">
        <v>0</v>
      </c>
      <c r="L23" s="121">
        <v>77</v>
      </c>
      <c r="M23" s="121">
        <v>41</v>
      </c>
      <c r="N23" s="19"/>
      <c r="O23" s="19"/>
      <c r="P23" s="19"/>
    </row>
    <row r="24" customFormat="1" spans="1:16">
      <c r="A24" s="4"/>
      <c r="B24" s="19"/>
      <c r="C24" s="400" t="s">
        <v>77</v>
      </c>
      <c r="D24" s="121" t="s">
        <v>4</v>
      </c>
      <c r="E24" s="121">
        <v>60</v>
      </c>
      <c r="F24" s="121">
        <v>0</v>
      </c>
      <c r="G24" s="121">
        <v>60</v>
      </c>
      <c r="H24" s="121">
        <v>20</v>
      </c>
      <c r="I24" s="121">
        <v>20</v>
      </c>
      <c r="J24" s="121">
        <v>20</v>
      </c>
      <c r="K24" s="121">
        <v>0</v>
      </c>
      <c r="L24" s="121">
        <v>47</v>
      </c>
      <c r="M24" s="121">
        <v>18</v>
      </c>
      <c r="N24" s="19"/>
      <c r="O24" s="19"/>
      <c r="P24" s="19"/>
    </row>
    <row r="25" customHeight="1" spans="1:16">
      <c r="A25" s="4"/>
      <c r="B25" s="19"/>
      <c r="C25" s="400" t="s">
        <v>78</v>
      </c>
      <c r="D25" s="121">
        <v>20</v>
      </c>
      <c r="E25" s="121">
        <v>0</v>
      </c>
      <c r="F25" s="121">
        <v>60</v>
      </c>
      <c r="G25" s="121" t="s">
        <v>4</v>
      </c>
      <c r="H25" s="121">
        <v>60</v>
      </c>
      <c r="I25" s="121">
        <v>20</v>
      </c>
      <c r="J25" s="121">
        <v>60</v>
      </c>
      <c r="K25" s="121">
        <v>0</v>
      </c>
      <c r="L25" s="121">
        <v>12</v>
      </c>
      <c r="M25" s="121">
        <v>20</v>
      </c>
      <c r="N25" s="19"/>
      <c r="O25" s="19"/>
      <c r="P25" s="19"/>
    </row>
    <row r="26" spans="1:16">
      <c r="A26" s="4"/>
      <c r="B26" s="19"/>
      <c r="C26" s="400" t="s">
        <v>79</v>
      </c>
      <c r="D26" s="121">
        <v>0</v>
      </c>
      <c r="E26" s="121">
        <v>20</v>
      </c>
      <c r="F26" s="121">
        <v>0</v>
      </c>
      <c r="G26" s="121">
        <v>40</v>
      </c>
      <c r="H26" s="121">
        <v>0</v>
      </c>
      <c r="I26" s="121">
        <v>40</v>
      </c>
      <c r="J26" s="121">
        <v>0</v>
      </c>
      <c r="K26" s="121">
        <v>0</v>
      </c>
      <c r="L26" s="121">
        <v>24</v>
      </c>
      <c r="M26" s="121">
        <v>20</v>
      </c>
      <c r="N26" s="19"/>
      <c r="O26" s="19"/>
      <c r="P26" s="19"/>
    </row>
    <row r="27" spans="1:16">
      <c r="A27" s="4"/>
      <c r="B27" s="19"/>
      <c r="C27" s="400" t="s">
        <v>80</v>
      </c>
      <c r="D27" s="121">
        <v>0</v>
      </c>
      <c r="E27" s="121">
        <v>0</v>
      </c>
      <c r="F27" s="121">
        <v>20</v>
      </c>
      <c r="G27" s="121" t="s">
        <v>4</v>
      </c>
      <c r="H27" s="121">
        <v>40</v>
      </c>
      <c r="I27" s="121">
        <v>0</v>
      </c>
      <c r="J27" s="121">
        <v>0</v>
      </c>
      <c r="K27" s="121">
        <v>0</v>
      </c>
      <c r="L27" s="121">
        <v>11</v>
      </c>
      <c r="M27" s="121">
        <v>13</v>
      </c>
      <c r="N27" s="19"/>
      <c r="O27" s="19"/>
      <c r="P27" s="19"/>
    </row>
    <row r="28" spans="1:16">
      <c r="A28" s="4"/>
      <c r="B28" s="19"/>
      <c r="C28" s="400" t="s">
        <v>81</v>
      </c>
      <c r="D28" s="121">
        <v>0</v>
      </c>
      <c r="E28" s="121">
        <v>0</v>
      </c>
      <c r="F28" s="121">
        <v>0</v>
      </c>
      <c r="G28" s="121">
        <v>20</v>
      </c>
      <c r="H28" s="121">
        <v>0</v>
      </c>
      <c r="I28" s="121">
        <v>20</v>
      </c>
      <c r="J28" s="121">
        <v>0</v>
      </c>
      <c r="K28" s="121">
        <v>0</v>
      </c>
      <c r="L28" s="121">
        <v>21</v>
      </c>
      <c r="M28" s="121">
        <v>0</v>
      </c>
      <c r="N28" s="19"/>
      <c r="O28" s="19"/>
      <c r="P28" s="19"/>
    </row>
    <row r="29" spans="1:16">
      <c r="A29" s="4"/>
      <c r="B29" s="19"/>
      <c r="C29" s="400" t="s">
        <v>82</v>
      </c>
      <c r="D29" s="121">
        <v>0</v>
      </c>
      <c r="E29" s="121">
        <v>0</v>
      </c>
      <c r="F29" s="121">
        <v>0</v>
      </c>
      <c r="G29" s="121" t="s">
        <v>4</v>
      </c>
      <c r="H29" s="121">
        <v>20</v>
      </c>
      <c r="I29" s="121">
        <v>0</v>
      </c>
      <c r="J29" s="121">
        <v>0</v>
      </c>
      <c r="K29" s="121">
        <v>0</v>
      </c>
      <c r="L29" s="121">
        <v>0</v>
      </c>
      <c r="M29" s="121">
        <v>15</v>
      </c>
      <c r="N29" s="19"/>
      <c r="O29" s="19"/>
      <c r="P29" s="19"/>
    </row>
    <row r="30" spans="1:16">
      <c r="A30" s="4"/>
      <c r="B30" s="19"/>
      <c r="C30" s="400" t="s">
        <v>83</v>
      </c>
      <c r="D30" s="121">
        <v>0</v>
      </c>
      <c r="E30" s="121">
        <v>0</v>
      </c>
      <c r="F30" s="121">
        <v>0</v>
      </c>
      <c r="G30" s="121" t="s">
        <v>4</v>
      </c>
      <c r="H30" s="121">
        <v>0</v>
      </c>
      <c r="I30" s="121">
        <v>20</v>
      </c>
      <c r="J30" s="121">
        <v>0</v>
      </c>
      <c r="K30" s="121">
        <v>0</v>
      </c>
      <c r="L30" s="121">
        <v>6</v>
      </c>
      <c r="M30" s="121">
        <v>0</v>
      </c>
      <c r="N30" s="19"/>
      <c r="O30" s="19"/>
      <c r="P30" s="19"/>
    </row>
    <row r="31" spans="1:16">
      <c r="A31" s="4"/>
      <c r="B31" s="19"/>
      <c r="C31" s="400" t="s">
        <v>84</v>
      </c>
      <c r="D31" s="121" t="s">
        <v>4</v>
      </c>
      <c r="E31" s="121" t="s">
        <v>4</v>
      </c>
      <c r="F31" s="121" t="s">
        <v>4</v>
      </c>
      <c r="G31" s="121" t="s">
        <v>4</v>
      </c>
      <c r="H31" s="121" t="s">
        <v>4</v>
      </c>
      <c r="I31" s="121" t="s">
        <v>4</v>
      </c>
      <c r="J31" s="121" t="s">
        <v>4</v>
      </c>
      <c r="K31" s="121" t="s">
        <v>4</v>
      </c>
      <c r="L31" s="121">
        <v>0</v>
      </c>
      <c r="M31" s="121">
        <v>0</v>
      </c>
      <c r="N31" s="19"/>
      <c r="O31" s="19"/>
      <c r="P31" s="19"/>
    </row>
    <row r="32" spans="1:16">
      <c r="A32" s="4"/>
      <c r="B32" s="19"/>
      <c r="C32" s="400" t="s">
        <v>85</v>
      </c>
      <c r="D32" s="121" t="s">
        <v>4</v>
      </c>
      <c r="E32" s="121" t="s">
        <v>4</v>
      </c>
      <c r="F32" s="121" t="s">
        <v>4</v>
      </c>
      <c r="G32" s="121" t="s">
        <v>4</v>
      </c>
      <c r="H32" s="121" t="s">
        <v>4</v>
      </c>
      <c r="I32" s="121" t="s">
        <v>4</v>
      </c>
      <c r="J32" s="121" t="s">
        <v>4</v>
      </c>
      <c r="K32" s="121" t="s">
        <v>4</v>
      </c>
      <c r="L32" s="121">
        <v>10</v>
      </c>
      <c r="M32" s="121">
        <v>0</v>
      </c>
      <c r="N32" s="19"/>
      <c r="O32" s="19"/>
      <c r="P32" s="19"/>
    </row>
    <row r="33" spans="1:16">
      <c r="A33" s="4"/>
      <c r="B33" s="19"/>
      <c r="C33" s="400" t="s">
        <v>86</v>
      </c>
      <c r="D33" s="121" t="s">
        <v>4</v>
      </c>
      <c r="E33" s="121" t="s">
        <v>4</v>
      </c>
      <c r="F33" s="121">
        <v>20</v>
      </c>
      <c r="G33" s="121" t="s">
        <v>4</v>
      </c>
      <c r="H33" s="121">
        <v>20</v>
      </c>
      <c r="I33" s="121">
        <v>20</v>
      </c>
      <c r="J33" s="121">
        <v>0</v>
      </c>
      <c r="K33" s="121">
        <v>0</v>
      </c>
      <c r="L33" s="121">
        <v>0</v>
      </c>
      <c r="M33" s="121">
        <v>0</v>
      </c>
      <c r="N33" s="19"/>
      <c r="O33" s="19"/>
      <c r="P33" s="19"/>
    </row>
    <row r="34" spans="1:16">
      <c r="A34" s="4"/>
      <c r="B34" s="19"/>
      <c r="C34" s="401" t="s">
        <v>87</v>
      </c>
      <c r="D34" s="121">
        <v>40</v>
      </c>
      <c r="E34" s="121">
        <v>40</v>
      </c>
      <c r="F34" s="121">
        <v>0</v>
      </c>
      <c r="G34" s="121">
        <v>20</v>
      </c>
      <c r="H34" s="121">
        <v>20</v>
      </c>
      <c r="I34" s="121">
        <v>0</v>
      </c>
      <c r="J34" s="121">
        <v>0</v>
      </c>
      <c r="K34" s="121">
        <v>0</v>
      </c>
      <c r="L34" s="121" t="s">
        <v>4</v>
      </c>
      <c r="M34" s="121" t="s">
        <v>4</v>
      </c>
      <c r="N34" s="19"/>
      <c r="O34" s="19"/>
      <c r="P34" s="19"/>
    </row>
    <row r="35" spans="1:16">
      <c r="A35" s="4"/>
      <c r="B35" s="19"/>
      <c r="C35" s="401" t="s">
        <v>88</v>
      </c>
      <c r="D35" s="121">
        <v>60</v>
      </c>
      <c r="E35" s="121">
        <v>40</v>
      </c>
      <c r="F35" s="121">
        <v>80</v>
      </c>
      <c r="G35" s="121">
        <v>60</v>
      </c>
      <c r="H35" s="121">
        <v>80</v>
      </c>
      <c r="I35" s="121">
        <v>80</v>
      </c>
      <c r="J35" s="121">
        <v>0</v>
      </c>
      <c r="K35" s="121">
        <v>0</v>
      </c>
      <c r="L35" s="121">
        <v>54</v>
      </c>
      <c r="M35" s="121">
        <v>47</v>
      </c>
      <c r="N35" s="19"/>
      <c r="O35" s="19"/>
      <c r="P35" s="19"/>
    </row>
    <row r="36" spans="1:16">
      <c r="A36" s="4"/>
      <c r="B36" s="19"/>
      <c r="C36" s="401" t="s">
        <v>89</v>
      </c>
      <c r="D36" s="121">
        <v>20</v>
      </c>
      <c r="E36" s="121">
        <v>40</v>
      </c>
      <c r="F36" s="121">
        <v>60</v>
      </c>
      <c r="G36" s="121">
        <v>60</v>
      </c>
      <c r="H36" s="121">
        <v>40</v>
      </c>
      <c r="I36" s="121">
        <v>40</v>
      </c>
      <c r="J36" s="121">
        <v>0</v>
      </c>
      <c r="K36" s="121">
        <v>0</v>
      </c>
      <c r="L36" s="121">
        <v>19</v>
      </c>
      <c r="M36" s="121">
        <v>14</v>
      </c>
      <c r="N36" s="19"/>
      <c r="O36" s="19"/>
      <c r="P36" s="19"/>
    </row>
    <row r="37" spans="1:16">
      <c r="A37" s="4"/>
      <c r="B37" s="19"/>
      <c r="C37" s="401" t="s">
        <v>90</v>
      </c>
      <c r="D37" s="121" t="s">
        <v>4</v>
      </c>
      <c r="E37" s="121" t="s">
        <v>4</v>
      </c>
      <c r="F37" s="121">
        <v>40</v>
      </c>
      <c r="G37" s="121">
        <v>40</v>
      </c>
      <c r="H37" s="121">
        <v>40</v>
      </c>
      <c r="I37" s="121">
        <v>40</v>
      </c>
      <c r="J37" s="121">
        <v>0</v>
      </c>
      <c r="K37" s="121">
        <v>0</v>
      </c>
      <c r="L37" s="121">
        <v>16</v>
      </c>
      <c r="M37" s="121">
        <v>0</v>
      </c>
      <c r="N37" s="19"/>
      <c r="O37" s="19"/>
      <c r="P37" s="19"/>
    </row>
    <row r="38" spans="1:16">
      <c r="A38" s="4"/>
      <c r="B38" s="19"/>
      <c r="C38" s="401" t="s">
        <v>91</v>
      </c>
      <c r="D38" s="121">
        <v>40</v>
      </c>
      <c r="E38" s="121">
        <v>40</v>
      </c>
      <c r="F38" s="121">
        <v>80</v>
      </c>
      <c r="G38" s="121">
        <v>80</v>
      </c>
      <c r="H38" s="121">
        <v>80</v>
      </c>
      <c r="I38" s="121">
        <v>40</v>
      </c>
      <c r="J38" s="121">
        <v>0</v>
      </c>
      <c r="K38" s="121">
        <v>0</v>
      </c>
      <c r="L38" s="121">
        <v>29</v>
      </c>
      <c r="M38" s="121">
        <v>37</v>
      </c>
      <c r="N38" s="19"/>
      <c r="O38" s="19"/>
      <c r="P38" s="19"/>
    </row>
    <row r="39" spans="1:16">
      <c r="A39" s="4"/>
      <c r="B39" s="19"/>
      <c r="C39" s="401" t="s">
        <v>92</v>
      </c>
      <c r="D39" s="121" t="s">
        <v>4</v>
      </c>
      <c r="E39" s="121" t="s">
        <v>4</v>
      </c>
      <c r="F39" s="121">
        <v>30</v>
      </c>
      <c r="G39" s="121" t="s">
        <v>4</v>
      </c>
      <c r="H39" s="121" t="s">
        <v>4</v>
      </c>
      <c r="I39" s="121" t="s">
        <v>4</v>
      </c>
      <c r="J39" s="121" t="s">
        <v>4</v>
      </c>
      <c r="K39" s="121" t="s">
        <v>4</v>
      </c>
      <c r="L39" s="121" t="s">
        <v>4</v>
      </c>
      <c r="M39" s="121" t="s">
        <v>4</v>
      </c>
      <c r="N39" s="19"/>
      <c r="O39" s="19"/>
      <c r="P39" s="19"/>
    </row>
    <row r="40" spans="1:16">
      <c r="A40" s="4"/>
      <c r="B40" s="19"/>
      <c r="C40" s="401" t="s">
        <v>93</v>
      </c>
      <c r="D40" s="121" t="s">
        <v>4</v>
      </c>
      <c r="E40" s="121" t="s">
        <v>4</v>
      </c>
      <c r="F40" s="121" t="s">
        <v>4</v>
      </c>
      <c r="G40" s="121" t="s">
        <v>4</v>
      </c>
      <c r="H40" s="121" t="s">
        <v>4</v>
      </c>
      <c r="I40" s="121" t="s">
        <v>4</v>
      </c>
      <c r="J40" s="121" t="s">
        <v>4</v>
      </c>
      <c r="K40" s="121" t="s">
        <v>4</v>
      </c>
      <c r="L40" s="121">
        <v>44</v>
      </c>
      <c r="M40" s="121">
        <v>62</v>
      </c>
      <c r="N40" s="19"/>
      <c r="O40" s="19"/>
      <c r="P40" s="19"/>
    </row>
    <row r="41" spans="1:16">
      <c r="A41" s="4"/>
      <c r="B41" s="19"/>
      <c r="C41" s="57" t="s">
        <v>94</v>
      </c>
      <c r="D41" s="124">
        <v>600</v>
      </c>
      <c r="E41" s="124">
        <v>480</v>
      </c>
      <c r="F41" s="124">
        <f t="shared" ref="F41:M41" si="0">SUM(F18:F40)</f>
        <v>670</v>
      </c>
      <c r="G41" s="124">
        <f t="shared" si="0"/>
        <v>580</v>
      </c>
      <c r="H41" s="124">
        <f t="shared" si="0"/>
        <v>660</v>
      </c>
      <c r="I41" s="124">
        <f t="shared" si="0"/>
        <v>560</v>
      </c>
      <c r="J41" s="124">
        <f t="shared" si="0"/>
        <v>320</v>
      </c>
      <c r="K41" s="124">
        <f t="shared" si="0"/>
        <v>0</v>
      </c>
      <c r="L41" s="124">
        <f t="shared" si="0"/>
        <v>536</v>
      </c>
      <c r="M41" s="124">
        <f t="shared" si="0"/>
        <v>441</v>
      </c>
      <c r="N41" s="19"/>
      <c r="O41" s="19"/>
      <c r="P41" s="19"/>
    </row>
    <row r="42" spans="1:16">
      <c r="A42" s="4"/>
      <c r="B42" s="19"/>
      <c r="C42" s="19" t="s">
        <v>17</v>
      </c>
      <c r="D42" s="19"/>
      <c r="E42" s="19"/>
      <c r="F42" s="19"/>
      <c r="G42" s="3"/>
      <c r="H42" s="3"/>
      <c r="I42" s="3"/>
      <c r="J42" s="3"/>
      <c r="K42" s="3"/>
      <c r="L42" s="3"/>
      <c r="M42" s="3"/>
      <c r="N42" s="3"/>
      <c r="O42" s="3"/>
      <c r="P42" s="4"/>
    </row>
    <row r="43" spans="1:16">
      <c r="A43" s="4"/>
      <c r="B43" s="19"/>
      <c r="C43" s="19" t="s">
        <v>95</v>
      </c>
      <c r="D43" s="19"/>
      <c r="E43" s="19"/>
      <c r="F43" s="19"/>
      <c r="G43" s="3"/>
      <c r="H43" s="3"/>
      <c r="I43" s="3"/>
      <c r="J43" s="3"/>
      <c r="K43" s="3"/>
      <c r="L43" s="3"/>
      <c r="M43" s="3"/>
      <c r="N43" s="3"/>
      <c r="O43" s="3"/>
      <c r="P43" s="4"/>
    </row>
    <row r="44" spans="1:16">
      <c r="A44" s="4"/>
      <c r="B44" s="19"/>
      <c r="C44" s="19"/>
      <c r="D44" s="19"/>
      <c r="E44" s="19"/>
      <c r="F44" s="19"/>
      <c r="G44" s="3"/>
      <c r="H44" s="3"/>
      <c r="I44" s="3"/>
      <c r="J44" s="3"/>
      <c r="K44" s="3"/>
      <c r="L44" s="3"/>
      <c r="M44" s="3"/>
      <c r="N44" s="3"/>
      <c r="O44" s="3"/>
      <c r="P44" s="4"/>
    </row>
    <row r="45" spans="1:16">
      <c r="A45" s="4"/>
      <c r="B45" s="19"/>
      <c r="C45" s="303"/>
      <c r="D45" s="19"/>
      <c r="E45" s="19"/>
      <c r="F45" s="19"/>
      <c r="G45" s="3"/>
      <c r="H45" s="3"/>
      <c r="I45" s="3"/>
      <c r="J45" s="3"/>
      <c r="K45" s="3"/>
      <c r="L45" s="3"/>
      <c r="M45" s="3"/>
      <c r="N45" s="3"/>
      <c r="O45" s="3"/>
      <c r="P45" s="4"/>
    </row>
    <row r="46" spans="1:16">
      <c r="A46" s="4"/>
      <c r="B46" s="19"/>
      <c r="C46" s="362" t="s">
        <v>96</v>
      </c>
      <c r="D46" s="19"/>
      <c r="E46" s="19"/>
      <c r="F46" s="19"/>
      <c r="G46" s="3"/>
      <c r="H46" s="3"/>
      <c r="I46" s="3"/>
      <c r="J46" s="3"/>
      <c r="K46" s="3"/>
      <c r="L46" s="3"/>
      <c r="M46" s="3"/>
      <c r="N46" s="3"/>
      <c r="O46" s="3"/>
      <c r="P46" s="4"/>
    </row>
    <row r="47" spans="1:16">
      <c r="A47" s="4"/>
      <c r="B47" s="3"/>
      <c r="C47" s="398" t="s">
        <v>56</v>
      </c>
      <c r="D47" s="135">
        <v>2017</v>
      </c>
      <c r="E47" s="136"/>
      <c r="F47" s="135">
        <v>2018</v>
      </c>
      <c r="G47" s="136"/>
      <c r="H47" s="135">
        <v>2019</v>
      </c>
      <c r="I47" s="136"/>
      <c r="J47" s="135">
        <v>2020</v>
      </c>
      <c r="K47" s="136"/>
      <c r="L47" s="326">
        <v>2021</v>
      </c>
      <c r="M47" s="304"/>
      <c r="N47" s="3"/>
      <c r="O47" s="3"/>
      <c r="P47" s="3"/>
    </row>
    <row r="48" spans="1:16">
      <c r="A48" s="4"/>
      <c r="B48" s="3"/>
      <c r="C48" s="23" t="s">
        <v>68</v>
      </c>
      <c r="D48" s="256" t="s">
        <v>69</v>
      </c>
      <c r="E48" s="256" t="s">
        <v>70</v>
      </c>
      <c r="F48" s="256" t="s">
        <v>69</v>
      </c>
      <c r="G48" s="256" t="s">
        <v>70</v>
      </c>
      <c r="H48" s="256" t="s">
        <v>69</v>
      </c>
      <c r="I48" s="256" t="s">
        <v>70</v>
      </c>
      <c r="J48" s="256" t="s">
        <v>69</v>
      </c>
      <c r="K48" s="256" t="s">
        <v>70</v>
      </c>
      <c r="L48" s="256" t="s">
        <v>69</v>
      </c>
      <c r="M48" s="256" t="s">
        <v>70</v>
      </c>
      <c r="N48" s="3"/>
      <c r="O48" s="3"/>
      <c r="P48" s="3"/>
    </row>
    <row r="49" spans="1:16">
      <c r="A49" s="4"/>
      <c r="B49" s="3"/>
      <c r="C49" s="399" t="s">
        <v>71</v>
      </c>
      <c r="D49" s="350"/>
      <c r="E49" s="350"/>
      <c r="F49" s="121"/>
      <c r="G49" s="121"/>
      <c r="H49" s="121"/>
      <c r="I49" s="121"/>
      <c r="J49" s="121"/>
      <c r="K49" s="121"/>
      <c r="L49" s="350"/>
      <c r="M49" s="350"/>
      <c r="N49" s="3"/>
      <c r="O49" s="3"/>
      <c r="P49" s="3"/>
    </row>
    <row r="50" spans="1:16">
      <c r="A50" s="4"/>
      <c r="B50" s="3"/>
      <c r="C50" s="400" t="s">
        <v>72</v>
      </c>
      <c r="D50" s="121">
        <v>41</v>
      </c>
      <c r="E50" s="121">
        <v>38</v>
      </c>
      <c r="F50" s="121">
        <v>51</v>
      </c>
      <c r="G50" s="121">
        <v>33</v>
      </c>
      <c r="H50" s="121">
        <v>37</v>
      </c>
      <c r="I50" s="121">
        <v>26</v>
      </c>
      <c r="J50" s="121">
        <v>32</v>
      </c>
      <c r="K50" s="121">
        <v>0</v>
      </c>
      <c r="L50" s="121">
        <v>16</v>
      </c>
      <c r="M50" s="121">
        <v>12</v>
      </c>
      <c r="N50" s="3"/>
      <c r="O50" s="3"/>
      <c r="P50" s="3"/>
    </row>
    <row r="51" spans="1:16">
      <c r="A51" s="4"/>
      <c r="B51" s="3"/>
      <c r="C51" s="400" t="s">
        <v>73</v>
      </c>
      <c r="D51" s="121">
        <v>20</v>
      </c>
      <c r="E51" s="121">
        <v>18</v>
      </c>
      <c r="F51" s="121">
        <v>30</v>
      </c>
      <c r="G51" s="121">
        <v>31</v>
      </c>
      <c r="H51" s="121">
        <v>42</v>
      </c>
      <c r="I51" s="121">
        <v>36</v>
      </c>
      <c r="J51" s="121">
        <v>36</v>
      </c>
      <c r="K51" s="121">
        <v>0</v>
      </c>
      <c r="L51" s="121">
        <v>35</v>
      </c>
      <c r="M51" s="121">
        <v>21</v>
      </c>
      <c r="N51" s="3"/>
      <c r="O51" s="3"/>
      <c r="P51" s="3"/>
    </row>
    <row r="52" spans="1:16">
      <c r="A52" s="4"/>
      <c r="B52" s="3"/>
      <c r="C52" s="400" t="s">
        <v>74</v>
      </c>
      <c r="D52" s="121">
        <v>155</v>
      </c>
      <c r="E52" s="121">
        <v>65</v>
      </c>
      <c r="F52" s="121">
        <v>60</v>
      </c>
      <c r="G52" s="121">
        <v>38</v>
      </c>
      <c r="H52" s="121">
        <v>86</v>
      </c>
      <c r="I52" s="121">
        <v>41</v>
      </c>
      <c r="J52" s="121">
        <v>116</v>
      </c>
      <c r="K52" s="121">
        <v>0</v>
      </c>
      <c r="L52" s="121">
        <v>60</v>
      </c>
      <c r="M52" s="121">
        <v>91</v>
      </c>
      <c r="N52" s="3"/>
      <c r="O52" s="3"/>
      <c r="P52" s="3"/>
    </row>
    <row r="53" spans="1:16">
      <c r="A53" s="4"/>
      <c r="B53" s="3"/>
      <c r="C53" s="400" t="s">
        <v>75</v>
      </c>
      <c r="D53" s="121">
        <v>0</v>
      </c>
      <c r="E53" s="121">
        <v>81</v>
      </c>
      <c r="F53" s="121">
        <v>40</v>
      </c>
      <c r="G53" s="121">
        <v>27</v>
      </c>
      <c r="H53" s="121">
        <v>18</v>
      </c>
      <c r="I53" s="121">
        <v>60</v>
      </c>
      <c r="J53" s="121">
        <v>21</v>
      </c>
      <c r="K53" s="121">
        <v>0</v>
      </c>
      <c r="L53" s="121">
        <v>55</v>
      </c>
      <c r="M53" s="121">
        <v>30</v>
      </c>
      <c r="N53" s="3"/>
      <c r="O53" s="3"/>
      <c r="P53" s="3"/>
    </row>
    <row r="54" spans="1:16">
      <c r="A54" s="4"/>
      <c r="B54" s="3"/>
      <c r="C54" s="400" t="s">
        <v>76</v>
      </c>
      <c r="D54" s="121">
        <v>53</v>
      </c>
      <c r="E54" s="121">
        <v>0</v>
      </c>
      <c r="F54" s="121">
        <v>79</v>
      </c>
      <c r="G54" s="121">
        <v>20</v>
      </c>
      <c r="H54" s="121">
        <v>19</v>
      </c>
      <c r="I54" s="121">
        <v>12</v>
      </c>
      <c r="J54" s="121">
        <v>36</v>
      </c>
      <c r="K54" s="121">
        <v>0</v>
      </c>
      <c r="L54" s="121">
        <v>77</v>
      </c>
      <c r="M54" s="121">
        <v>41</v>
      </c>
      <c r="N54" s="3"/>
      <c r="O54" s="3"/>
      <c r="P54" s="3"/>
    </row>
    <row r="55" spans="1:16">
      <c r="A55" s="4"/>
      <c r="B55" s="3"/>
      <c r="C55" s="400" t="s">
        <v>77</v>
      </c>
      <c r="D55" s="121">
        <v>0</v>
      </c>
      <c r="E55" s="121">
        <v>45</v>
      </c>
      <c r="F55" s="121">
        <v>0</v>
      </c>
      <c r="G55" s="121">
        <v>51</v>
      </c>
      <c r="H55" s="121">
        <v>15</v>
      </c>
      <c r="I55" s="121">
        <v>20</v>
      </c>
      <c r="J55" s="121">
        <v>14</v>
      </c>
      <c r="K55" s="121">
        <v>0</v>
      </c>
      <c r="L55" s="121">
        <v>47</v>
      </c>
      <c r="M55" s="121">
        <v>18</v>
      </c>
      <c r="N55" s="3"/>
      <c r="O55" s="3"/>
      <c r="P55" s="3"/>
    </row>
    <row r="56" customHeight="1" spans="1:16">
      <c r="A56" s="4"/>
      <c r="B56" s="3"/>
      <c r="C56" s="400" t="s">
        <v>78</v>
      </c>
      <c r="D56" s="121">
        <v>21</v>
      </c>
      <c r="E56" s="121" t="s">
        <v>4</v>
      </c>
      <c r="F56" s="121">
        <v>46</v>
      </c>
      <c r="G56" s="121" t="s">
        <v>4</v>
      </c>
      <c r="H56" s="121">
        <v>38</v>
      </c>
      <c r="I56" s="121">
        <v>22</v>
      </c>
      <c r="J56" s="121">
        <v>28</v>
      </c>
      <c r="K56" s="121">
        <v>0</v>
      </c>
      <c r="L56" s="121">
        <v>12</v>
      </c>
      <c r="M56" s="121">
        <v>20</v>
      </c>
      <c r="N56" s="3"/>
      <c r="O56" s="3"/>
      <c r="P56" s="3"/>
    </row>
    <row r="57" customFormat="1" spans="1:45">
      <c r="A57" s="4"/>
      <c r="B57" s="3"/>
      <c r="C57" s="400" t="s">
        <v>79</v>
      </c>
      <c r="D57" s="121" t="s">
        <v>4</v>
      </c>
      <c r="E57" s="121">
        <v>21</v>
      </c>
      <c r="F57" s="121" t="s">
        <v>4</v>
      </c>
      <c r="G57" s="121">
        <v>35</v>
      </c>
      <c r="H57" s="121">
        <v>0</v>
      </c>
      <c r="I57" s="121">
        <v>35</v>
      </c>
      <c r="J57" s="121">
        <v>14</v>
      </c>
      <c r="K57" s="121">
        <v>0</v>
      </c>
      <c r="L57" s="121">
        <v>24</v>
      </c>
      <c r="M57" s="121">
        <v>20</v>
      </c>
      <c r="N57" s="3"/>
      <c r="O57" s="3"/>
      <c r="P57" s="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customFormat="1" spans="1:45">
      <c r="A58" s="4"/>
      <c r="B58" s="3"/>
      <c r="C58" s="400" t="s">
        <v>80</v>
      </c>
      <c r="D58" s="121" t="s">
        <v>4</v>
      </c>
      <c r="E58" s="121" t="s">
        <v>4</v>
      </c>
      <c r="F58" s="121">
        <v>20</v>
      </c>
      <c r="G58" s="121" t="s">
        <v>4</v>
      </c>
      <c r="H58" s="121">
        <v>24</v>
      </c>
      <c r="I58" s="121">
        <v>0</v>
      </c>
      <c r="J58" s="121">
        <v>15</v>
      </c>
      <c r="K58" s="121">
        <v>0</v>
      </c>
      <c r="L58" s="121">
        <v>11</v>
      </c>
      <c r="M58" s="121">
        <v>13</v>
      </c>
      <c r="N58" s="3"/>
      <c r="O58" s="3"/>
      <c r="P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customFormat="1" spans="1:45">
      <c r="A59" s="4"/>
      <c r="B59" s="3"/>
      <c r="C59" s="400" t="s">
        <v>81</v>
      </c>
      <c r="D59" s="121" t="s">
        <v>4</v>
      </c>
      <c r="E59" s="121" t="s">
        <v>4</v>
      </c>
      <c r="F59" s="121" t="s">
        <v>4</v>
      </c>
      <c r="G59" s="121">
        <v>10</v>
      </c>
      <c r="H59" s="121" t="s">
        <v>4</v>
      </c>
      <c r="I59" s="121">
        <v>15</v>
      </c>
      <c r="J59" s="121" t="s">
        <v>4</v>
      </c>
      <c r="K59" s="121">
        <v>0</v>
      </c>
      <c r="L59" s="121">
        <v>21</v>
      </c>
      <c r="M59" s="121">
        <v>0</v>
      </c>
      <c r="N59" s="3"/>
      <c r="O59" s="3"/>
      <c r="P59" s="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customFormat="1" spans="1:45">
      <c r="A60" s="4"/>
      <c r="B60" s="3"/>
      <c r="C60" s="400" t="s">
        <v>82</v>
      </c>
      <c r="D60" s="121" t="s">
        <v>4</v>
      </c>
      <c r="E60" s="121" t="s">
        <v>4</v>
      </c>
      <c r="F60" s="121" t="s">
        <v>4</v>
      </c>
      <c r="G60" s="121" t="s">
        <v>4</v>
      </c>
      <c r="H60" s="121">
        <v>18</v>
      </c>
      <c r="I60" s="121">
        <v>0</v>
      </c>
      <c r="J60" s="121">
        <v>10</v>
      </c>
      <c r="K60" s="121">
        <v>0</v>
      </c>
      <c r="L60" s="121">
        <v>0</v>
      </c>
      <c r="M60" s="121">
        <v>15</v>
      </c>
      <c r="N60" s="3"/>
      <c r="O60" s="3"/>
      <c r="P60" s="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customFormat="1" spans="1:45">
      <c r="A61" s="4"/>
      <c r="B61" s="3"/>
      <c r="C61" s="400" t="s">
        <v>83</v>
      </c>
      <c r="D61" s="121" t="s">
        <v>4</v>
      </c>
      <c r="E61" s="121" t="s">
        <v>4</v>
      </c>
      <c r="F61" s="121" t="s">
        <v>4</v>
      </c>
      <c r="G61" s="121" t="s">
        <v>4</v>
      </c>
      <c r="H61" s="121" t="s">
        <v>4</v>
      </c>
      <c r="I61" s="121">
        <v>14</v>
      </c>
      <c r="J61" s="121" t="s">
        <v>4</v>
      </c>
      <c r="K61" s="121">
        <v>0</v>
      </c>
      <c r="L61" s="121">
        <v>6</v>
      </c>
      <c r="M61" s="121">
        <v>0</v>
      </c>
      <c r="N61" s="3"/>
      <c r="O61" s="3"/>
      <c r="P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customFormat="1" spans="1:45">
      <c r="A62" s="4"/>
      <c r="B62" s="19"/>
      <c r="C62" s="400" t="s">
        <v>84</v>
      </c>
      <c r="D62" s="121" t="s">
        <v>4</v>
      </c>
      <c r="E62" s="121" t="s">
        <v>4</v>
      </c>
      <c r="F62" s="121" t="s">
        <v>4</v>
      </c>
      <c r="G62" s="121" t="s">
        <v>4</v>
      </c>
      <c r="H62" s="121" t="s">
        <v>4</v>
      </c>
      <c r="I62" s="121" t="s">
        <v>4</v>
      </c>
      <c r="J62" s="121" t="s">
        <v>4</v>
      </c>
      <c r="K62" s="121" t="s">
        <v>4</v>
      </c>
      <c r="L62" s="121">
        <v>0</v>
      </c>
      <c r="M62" s="121">
        <v>0</v>
      </c>
      <c r="N62" s="19"/>
      <c r="O62" s="19"/>
      <c r="P62" s="1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customFormat="1" spans="1:45">
      <c r="A63" s="4"/>
      <c r="B63" s="19"/>
      <c r="C63" s="400" t="s">
        <v>85</v>
      </c>
      <c r="D63" s="121" t="s">
        <v>4</v>
      </c>
      <c r="E63" s="121" t="s">
        <v>4</v>
      </c>
      <c r="F63" s="121" t="s">
        <v>4</v>
      </c>
      <c r="G63" s="121" t="s">
        <v>4</v>
      </c>
      <c r="H63" s="121" t="s">
        <v>4</v>
      </c>
      <c r="I63" s="121" t="s">
        <v>4</v>
      </c>
      <c r="J63" s="121" t="s">
        <v>4</v>
      </c>
      <c r="K63" s="121" t="s">
        <v>4</v>
      </c>
      <c r="L63" s="121">
        <v>10</v>
      </c>
      <c r="M63" s="121">
        <v>0</v>
      </c>
      <c r="N63" s="19"/>
      <c r="O63" s="19"/>
      <c r="P63" s="1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customFormat="1" spans="1:45">
      <c r="A64" s="4"/>
      <c r="B64" s="3"/>
      <c r="C64" s="400" t="s">
        <v>86</v>
      </c>
      <c r="D64" s="121"/>
      <c r="E64" s="121"/>
      <c r="F64" s="121">
        <v>16</v>
      </c>
      <c r="G64" s="121" t="s">
        <v>4</v>
      </c>
      <c r="H64" s="121">
        <v>9</v>
      </c>
      <c r="I64" s="121">
        <v>11</v>
      </c>
      <c r="J64" s="121">
        <v>0</v>
      </c>
      <c r="K64" s="121">
        <v>0</v>
      </c>
      <c r="L64" s="121">
        <v>0</v>
      </c>
      <c r="M64" s="121">
        <v>0</v>
      </c>
      <c r="N64" s="3"/>
      <c r="O64" s="3"/>
      <c r="P64" s="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customFormat="1" spans="1:45">
      <c r="A65" s="4"/>
      <c r="B65" s="3"/>
      <c r="C65" s="401" t="s">
        <v>87</v>
      </c>
      <c r="D65" s="121">
        <v>28</v>
      </c>
      <c r="E65" s="121">
        <v>31</v>
      </c>
      <c r="F65" s="121">
        <v>0</v>
      </c>
      <c r="G65" s="121">
        <v>11</v>
      </c>
      <c r="H65" s="121">
        <v>22</v>
      </c>
      <c r="I65" s="121">
        <v>0</v>
      </c>
      <c r="J65" s="121">
        <v>0</v>
      </c>
      <c r="K65" s="121">
        <v>0</v>
      </c>
      <c r="L65" s="121" t="s">
        <v>4</v>
      </c>
      <c r="M65" s="121" t="s">
        <v>4</v>
      </c>
      <c r="N65" s="3"/>
      <c r="O65" s="3"/>
      <c r="P65" s="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customFormat="1" spans="1:45">
      <c r="A66" s="4"/>
      <c r="B66" s="3"/>
      <c r="C66" s="401" t="s">
        <v>88</v>
      </c>
      <c r="D66" s="121">
        <v>44</v>
      </c>
      <c r="E66" s="121">
        <v>39</v>
      </c>
      <c r="F66" s="121">
        <v>63</v>
      </c>
      <c r="G66" s="121">
        <v>48</v>
      </c>
      <c r="H66" s="121">
        <v>53</v>
      </c>
      <c r="I66" s="121">
        <v>38</v>
      </c>
      <c r="J66" s="121">
        <v>63</v>
      </c>
      <c r="K66" s="121">
        <v>0</v>
      </c>
      <c r="L66" s="121">
        <v>54</v>
      </c>
      <c r="M66" s="121">
        <v>47</v>
      </c>
      <c r="N66" s="3"/>
      <c r="O66" s="3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customFormat="1" spans="1:45">
      <c r="A67" s="4"/>
      <c r="B67" s="3"/>
      <c r="C67" s="401" t="s">
        <v>89</v>
      </c>
      <c r="D67" s="121">
        <v>19</v>
      </c>
      <c r="E67" s="121">
        <v>18</v>
      </c>
      <c r="F67" s="121">
        <v>25</v>
      </c>
      <c r="G67" s="121">
        <v>20</v>
      </c>
      <c r="H67" s="121">
        <v>18</v>
      </c>
      <c r="I67" s="121">
        <v>12</v>
      </c>
      <c r="J67" s="121">
        <v>11</v>
      </c>
      <c r="K67" s="121">
        <v>0</v>
      </c>
      <c r="L67" s="121">
        <v>19</v>
      </c>
      <c r="M67" s="121">
        <v>14</v>
      </c>
      <c r="N67" s="3"/>
      <c r="O67" s="3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customFormat="1" spans="1:45">
      <c r="A68" s="4"/>
      <c r="B68" s="3"/>
      <c r="C68" s="401" t="s">
        <v>90</v>
      </c>
      <c r="D68" s="121" t="s">
        <v>4</v>
      </c>
      <c r="E68" s="121" t="s">
        <v>4</v>
      </c>
      <c r="F68" s="121">
        <v>36</v>
      </c>
      <c r="G68" s="121">
        <v>22</v>
      </c>
      <c r="H68" s="121">
        <v>28</v>
      </c>
      <c r="I68" s="121">
        <v>25</v>
      </c>
      <c r="J68" s="121">
        <v>19</v>
      </c>
      <c r="K68" s="121">
        <v>0</v>
      </c>
      <c r="L68" s="121">
        <v>16</v>
      </c>
      <c r="M68" s="121">
        <v>0</v>
      </c>
      <c r="N68" s="3"/>
      <c r="O68" s="3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customFormat="1" spans="1:45">
      <c r="A69" s="4"/>
      <c r="B69" s="3"/>
      <c r="C69" s="401" t="s">
        <v>91</v>
      </c>
      <c r="D69" s="121">
        <v>39</v>
      </c>
      <c r="E69" s="121">
        <v>27</v>
      </c>
      <c r="F69" s="121">
        <v>73</v>
      </c>
      <c r="G69" s="121">
        <v>57</v>
      </c>
      <c r="H69" s="121">
        <v>64</v>
      </c>
      <c r="I69" s="121">
        <v>31</v>
      </c>
      <c r="J69" s="121">
        <v>18</v>
      </c>
      <c r="K69" s="121">
        <v>0</v>
      </c>
      <c r="L69" s="121">
        <v>29</v>
      </c>
      <c r="M69" s="121">
        <v>37</v>
      </c>
      <c r="N69" s="3"/>
      <c r="O69" s="3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customFormat="1" spans="1:45">
      <c r="A70" s="4"/>
      <c r="B70" s="3"/>
      <c r="C70" s="401" t="s">
        <v>92</v>
      </c>
      <c r="D70" s="121" t="s">
        <v>4</v>
      </c>
      <c r="E70" s="121" t="s">
        <v>4</v>
      </c>
      <c r="F70" s="121">
        <v>30</v>
      </c>
      <c r="G70" s="121" t="s">
        <v>4</v>
      </c>
      <c r="H70" s="121" t="s">
        <v>4</v>
      </c>
      <c r="I70" s="121" t="s">
        <v>4</v>
      </c>
      <c r="J70" s="121" t="s">
        <v>4</v>
      </c>
      <c r="K70" s="121" t="s">
        <v>4</v>
      </c>
      <c r="L70" s="121" t="s">
        <v>4</v>
      </c>
      <c r="M70" s="121" t="s">
        <v>4</v>
      </c>
      <c r="N70" s="3"/>
      <c r="O70" s="3"/>
      <c r="P70" s="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customFormat="1" spans="1:45">
      <c r="A71" s="4"/>
      <c r="B71" s="3"/>
      <c r="C71" s="401" t="s">
        <v>93</v>
      </c>
      <c r="D71" s="121" t="s">
        <v>4</v>
      </c>
      <c r="E71" s="121" t="s">
        <v>4</v>
      </c>
      <c r="F71" s="121" t="s">
        <v>4</v>
      </c>
      <c r="G71" s="121" t="s">
        <v>4</v>
      </c>
      <c r="H71" s="121" t="s">
        <v>4</v>
      </c>
      <c r="I71" s="121" t="s">
        <v>4</v>
      </c>
      <c r="J71" s="121" t="s">
        <v>4</v>
      </c>
      <c r="K71" s="121" t="s">
        <v>4</v>
      </c>
      <c r="L71" s="121">
        <v>44</v>
      </c>
      <c r="M71" s="121">
        <v>62</v>
      </c>
      <c r="N71" s="3"/>
      <c r="O71" s="3"/>
      <c r="P71" s="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customFormat="1" spans="1:45">
      <c r="A72" s="4"/>
      <c r="B72" s="3"/>
      <c r="C72" s="57" t="s">
        <v>97</v>
      </c>
      <c r="D72" s="124">
        <f>SUM(D49:D69)</f>
        <v>420</v>
      </c>
      <c r="E72" s="124">
        <f>SUM(E49:E69)</f>
        <v>383</v>
      </c>
      <c r="F72" s="124">
        <f t="shared" ref="F72:M72" si="1">SUM(F49:F71)</f>
        <v>569</v>
      </c>
      <c r="G72" s="124">
        <f t="shared" si="1"/>
        <v>403</v>
      </c>
      <c r="H72" s="124">
        <f t="shared" si="1"/>
        <v>491</v>
      </c>
      <c r="I72" s="124">
        <f t="shared" si="1"/>
        <v>398</v>
      </c>
      <c r="J72" s="124">
        <f t="shared" si="1"/>
        <v>433</v>
      </c>
      <c r="K72" s="124">
        <f t="shared" si="1"/>
        <v>0</v>
      </c>
      <c r="L72" s="124">
        <f t="shared" si="1"/>
        <v>536</v>
      </c>
      <c r="M72" s="124">
        <f t="shared" si="1"/>
        <v>441</v>
      </c>
      <c r="N72" s="3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customFormat="1" spans="1:45">
      <c r="A73" s="4"/>
      <c r="B73" s="3"/>
      <c r="C73" s="19" t="s">
        <v>17</v>
      </c>
      <c r="D73" s="19"/>
      <c r="E73" s="19"/>
      <c r="F73" s="19"/>
      <c r="G73" s="3"/>
      <c r="H73" s="3"/>
      <c r="I73" s="3"/>
      <c r="J73" s="3"/>
      <c r="K73" s="3"/>
      <c r="L73" s="3"/>
      <c r="M73" s="3"/>
      <c r="N73" s="3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customFormat="1" spans="1:45">
      <c r="A74" s="4"/>
      <c r="B74" s="3"/>
      <c r="C74" s="19" t="s">
        <v>95</v>
      </c>
      <c r="D74" s="19"/>
      <c r="E74" s="19"/>
      <c r="F74" s="19"/>
      <c r="G74" s="3"/>
      <c r="H74" s="3"/>
      <c r="I74" s="3"/>
      <c r="J74" s="3"/>
      <c r="K74" s="3"/>
      <c r="L74" s="3"/>
      <c r="M74" s="3"/>
      <c r="N74" s="3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customFormat="1" spans="1:45">
      <c r="A75" s="4"/>
      <c r="B75" s="3"/>
      <c r="C75" s="19"/>
      <c r="D75" s="19"/>
      <c r="E75" s="19"/>
      <c r="F75" s="19"/>
      <c r="G75" s="3"/>
      <c r="H75" s="3"/>
      <c r="I75" s="3"/>
      <c r="J75" s="3"/>
      <c r="K75" s="3"/>
      <c r="L75" s="3"/>
      <c r="M75" s="3"/>
      <c r="N75" s="3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customFormat="1" spans="1:45">
      <c r="A76" s="4"/>
      <c r="B76" s="19"/>
      <c r="C76" s="19"/>
      <c r="D76" s="19"/>
      <c r="E76" s="19"/>
      <c r="F76" s="19"/>
      <c r="G76" s="402"/>
      <c r="H76" s="402"/>
      <c r="I76" s="402"/>
      <c r="J76" s="402"/>
      <c r="K76" s="402"/>
      <c r="L76" s="402"/>
      <c r="M76" s="3"/>
      <c r="N76" s="3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customFormat="1" spans="1:45">
      <c r="A77" s="4"/>
      <c r="B77" s="19"/>
      <c r="C77" s="54" t="s">
        <v>98</v>
      </c>
      <c r="D77" s="19"/>
      <c r="E77" s="19"/>
      <c r="F77" s="19"/>
      <c r="G77" s="402"/>
      <c r="H77" s="402"/>
      <c r="I77" s="402"/>
      <c r="J77" s="402"/>
      <c r="K77" s="402"/>
      <c r="L77" s="402"/>
      <c r="M77" s="3"/>
      <c r="N77" s="3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customFormat="1" spans="1:45">
      <c r="A78" s="4"/>
      <c r="B78" s="19"/>
      <c r="C78" s="398" t="s">
        <v>56</v>
      </c>
      <c r="D78" s="135">
        <v>2017</v>
      </c>
      <c r="E78" s="136"/>
      <c r="F78" s="135">
        <v>2018</v>
      </c>
      <c r="G78" s="136"/>
      <c r="H78" s="135">
        <v>2019</v>
      </c>
      <c r="I78" s="136"/>
      <c r="J78" s="135">
        <v>2020</v>
      </c>
      <c r="K78" s="136"/>
      <c r="L78" s="326">
        <v>2021</v>
      </c>
      <c r="M78" s="304"/>
      <c r="N78" s="3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customFormat="1" spans="1:45">
      <c r="A79" s="4"/>
      <c r="B79" s="19"/>
      <c r="C79" s="23" t="s">
        <v>99</v>
      </c>
      <c r="D79" s="256" t="s">
        <v>69</v>
      </c>
      <c r="E79" s="256" t="s">
        <v>70</v>
      </c>
      <c r="F79" s="256" t="s">
        <v>69</v>
      </c>
      <c r="G79" s="256" t="s">
        <v>70</v>
      </c>
      <c r="H79" s="256" t="s">
        <v>69</v>
      </c>
      <c r="I79" s="256" t="s">
        <v>70</v>
      </c>
      <c r="J79" s="256" t="s">
        <v>69</v>
      </c>
      <c r="K79" s="256" t="s">
        <v>70</v>
      </c>
      <c r="L79" s="256" t="s">
        <v>69</v>
      </c>
      <c r="M79" s="256" t="s">
        <v>70</v>
      </c>
      <c r="N79" s="3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customFormat="1" spans="1:45">
      <c r="A80" s="4"/>
      <c r="B80" s="19"/>
      <c r="C80" s="403" t="s">
        <v>100</v>
      </c>
      <c r="D80" s="253">
        <v>244</v>
      </c>
      <c r="E80" s="253">
        <v>223</v>
      </c>
      <c r="F80" s="253">
        <v>312</v>
      </c>
      <c r="G80" s="253">
        <v>215</v>
      </c>
      <c r="H80" s="253">
        <v>299</v>
      </c>
      <c r="I80" s="253">
        <v>225</v>
      </c>
      <c r="J80" s="253">
        <v>258</v>
      </c>
      <c r="K80" s="253">
        <v>0</v>
      </c>
      <c r="L80" s="253">
        <v>291</v>
      </c>
      <c r="M80" s="253">
        <v>245</v>
      </c>
      <c r="N80" s="3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customFormat="1" spans="1:45">
      <c r="A81" s="4"/>
      <c r="B81" s="19"/>
      <c r="C81" s="403" t="s">
        <v>101</v>
      </c>
      <c r="D81" s="253">
        <v>176</v>
      </c>
      <c r="E81" s="253">
        <v>160</v>
      </c>
      <c r="F81" s="253">
        <v>257</v>
      </c>
      <c r="G81" s="253">
        <v>188</v>
      </c>
      <c r="H81" s="253">
        <v>192</v>
      </c>
      <c r="I81" s="253">
        <v>173</v>
      </c>
      <c r="J81" s="253">
        <v>175</v>
      </c>
      <c r="K81" s="253">
        <v>0</v>
      </c>
      <c r="L81" s="253">
        <v>201</v>
      </c>
      <c r="M81" s="253">
        <v>134</v>
      </c>
      <c r="N81" s="3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customFormat="1" spans="1:45">
      <c r="A82" s="4"/>
      <c r="B82" s="19"/>
      <c r="C82" s="403" t="s">
        <v>93</v>
      </c>
      <c r="D82" s="404" t="s">
        <v>4</v>
      </c>
      <c r="E82" s="404" t="s">
        <v>4</v>
      </c>
      <c r="F82" s="404" t="s">
        <v>4</v>
      </c>
      <c r="G82" s="404" t="s">
        <v>4</v>
      </c>
      <c r="H82" s="404" t="s">
        <v>4</v>
      </c>
      <c r="I82" s="404" t="s">
        <v>4</v>
      </c>
      <c r="J82" s="404" t="s">
        <v>4</v>
      </c>
      <c r="K82" s="404" t="s">
        <v>4</v>
      </c>
      <c r="L82" s="253">
        <v>44</v>
      </c>
      <c r="M82" s="253">
        <v>62</v>
      </c>
      <c r="N82" s="3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customFormat="1" spans="1:45">
      <c r="A83" s="4"/>
      <c r="B83" s="19"/>
      <c r="C83" s="405" t="s">
        <v>97</v>
      </c>
      <c r="D83" s="406">
        <f>SUM(D80:D81)</f>
        <v>420</v>
      </c>
      <c r="E83" s="406">
        <f t="shared" ref="E83:M83" si="2">SUM(E80:E81)</f>
        <v>383</v>
      </c>
      <c r="F83" s="406">
        <f t="shared" si="2"/>
        <v>569</v>
      </c>
      <c r="G83" s="406">
        <f t="shared" si="2"/>
        <v>403</v>
      </c>
      <c r="H83" s="406">
        <f t="shared" si="2"/>
        <v>491</v>
      </c>
      <c r="I83" s="406">
        <f t="shared" si="2"/>
        <v>398</v>
      </c>
      <c r="J83" s="406">
        <f t="shared" si="2"/>
        <v>433</v>
      </c>
      <c r="K83" s="406">
        <f t="shared" si="2"/>
        <v>0</v>
      </c>
      <c r="L83" s="406">
        <f>SUM(L80:L82)</f>
        <v>536</v>
      </c>
      <c r="M83" s="406">
        <f>SUM(M80:M82)</f>
        <v>441</v>
      </c>
      <c r="N83" s="3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customFormat="1" spans="1:45">
      <c r="A84" s="4"/>
      <c r="B84" s="19"/>
      <c r="C84" s="19" t="s">
        <v>17</v>
      </c>
      <c r="D84" s="19"/>
      <c r="E84" s="19"/>
      <c r="F84" s="19"/>
      <c r="G84" s="402"/>
      <c r="H84" s="402"/>
      <c r="I84" s="402"/>
      <c r="J84" s="402"/>
      <c r="K84" s="402"/>
      <c r="L84" s="402"/>
      <c r="M84" s="3"/>
      <c r="N84" s="3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customFormat="1" spans="1:45">
      <c r="A85" s="4"/>
      <c r="B85" s="19"/>
      <c r="C85" s="19" t="s">
        <v>95</v>
      </c>
      <c r="D85" s="19"/>
      <c r="E85" s="19"/>
      <c r="F85" s="19"/>
      <c r="G85" s="402"/>
      <c r="H85" s="402"/>
      <c r="I85" s="402"/>
      <c r="J85" s="402"/>
      <c r="K85" s="402"/>
      <c r="L85" s="402"/>
      <c r="M85" s="3"/>
      <c r="N85" s="3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customFormat="1" spans="1:45">
      <c r="A86" s="4"/>
      <c r="B86" s="19"/>
      <c r="C86" s="19"/>
      <c r="D86" s="19"/>
      <c r="E86" s="19"/>
      <c r="F86" s="19"/>
      <c r="G86" s="402"/>
      <c r="H86" s="402"/>
      <c r="I86" s="402"/>
      <c r="J86" s="402"/>
      <c r="K86" s="402"/>
      <c r="L86" s="402"/>
      <c r="M86" s="3"/>
      <c r="N86" s="3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customFormat="1" spans="1:45">
      <c r="A87" s="4"/>
      <c r="B87" s="19"/>
      <c r="C87" s="19"/>
      <c r="D87" s="19"/>
      <c r="E87" s="19"/>
      <c r="F87" s="19"/>
      <c r="G87" s="402"/>
      <c r="H87" s="402"/>
      <c r="I87" s="402"/>
      <c r="J87" s="402"/>
      <c r="K87" s="402"/>
      <c r="L87" s="402"/>
      <c r="M87" s="3"/>
      <c r="N87" s="3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customFormat="1" spans="1:45">
      <c r="A88" s="4"/>
      <c r="B88" s="19"/>
      <c r="C88" s="54" t="s">
        <v>102</v>
      </c>
      <c r="D88" s="19"/>
      <c r="E88" s="19"/>
      <c r="F88" s="19"/>
      <c r="G88" s="402"/>
      <c r="H88" s="402"/>
      <c r="I88" s="402"/>
      <c r="J88" s="402"/>
      <c r="K88" s="402"/>
      <c r="L88" s="402"/>
      <c r="M88" s="3"/>
      <c r="N88" s="3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customFormat="1" spans="1:45">
      <c r="A89" s="4"/>
      <c r="B89" s="19"/>
      <c r="C89" s="398" t="s">
        <v>56</v>
      </c>
      <c r="D89" s="135">
        <v>2017</v>
      </c>
      <c r="E89" s="136"/>
      <c r="F89" s="135">
        <v>2018</v>
      </c>
      <c r="G89" s="136"/>
      <c r="H89" s="135">
        <v>2019</v>
      </c>
      <c r="I89" s="136"/>
      <c r="J89" s="135">
        <v>2020</v>
      </c>
      <c r="K89" s="136"/>
      <c r="L89" s="326">
        <v>2021</v>
      </c>
      <c r="M89" s="304"/>
      <c r="N89" s="3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customFormat="1" spans="1:45">
      <c r="A90" s="4"/>
      <c r="B90" s="19"/>
      <c r="C90" s="407" t="s">
        <v>103</v>
      </c>
      <c r="D90" s="408" t="s">
        <v>69</v>
      </c>
      <c r="E90" s="408" t="s">
        <v>70</v>
      </c>
      <c r="F90" s="408" t="s">
        <v>69</v>
      </c>
      <c r="G90" s="408" t="s">
        <v>70</v>
      </c>
      <c r="H90" s="408" t="s">
        <v>69</v>
      </c>
      <c r="I90" s="408" t="s">
        <v>70</v>
      </c>
      <c r="J90" s="408" t="s">
        <v>69</v>
      </c>
      <c r="K90" s="408" t="s">
        <v>70</v>
      </c>
      <c r="L90" s="408" t="s">
        <v>69</v>
      </c>
      <c r="M90" s="408" t="s">
        <v>70</v>
      </c>
      <c r="N90" s="3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customFormat="1" spans="1:45">
      <c r="A91" s="4"/>
      <c r="B91" s="19"/>
      <c r="C91" s="409" t="s">
        <v>104</v>
      </c>
      <c r="D91" s="410">
        <v>11600</v>
      </c>
      <c r="E91" s="410">
        <v>11800</v>
      </c>
      <c r="F91" s="410">
        <v>13200</v>
      </c>
      <c r="G91" s="410">
        <v>5000</v>
      </c>
      <c r="H91" s="410">
        <v>8360</v>
      </c>
      <c r="I91" s="410">
        <v>5500</v>
      </c>
      <c r="J91" s="410">
        <v>9200</v>
      </c>
      <c r="K91" s="410">
        <v>0</v>
      </c>
      <c r="L91" s="410">
        <v>10000</v>
      </c>
      <c r="M91" s="410">
        <v>8400</v>
      </c>
      <c r="N91" s="3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customFormat="1" spans="1:45">
      <c r="A92" s="4"/>
      <c r="B92" s="19"/>
      <c r="C92" s="409" t="s">
        <v>105</v>
      </c>
      <c r="D92" s="410">
        <v>0</v>
      </c>
      <c r="E92" s="410">
        <v>4200</v>
      </c>
      <c r="F92" s="410">
        <v>8400</v>
      </c>
      <c r="G92" s="410">
        <v>6160</v>
      </c>
      <c r="H92" s="410">
        <v>7800</v>
      </c>
      <c r="I92" s="410">
        <v>8640</v>
      </c>
      <c r="J92" s="410">
        <v>9600</v>
      </c>
      <c r="K92" s="410">
        <v>21000</v>
      </c>
      <c r="L92" s="410" t="s">
        <v>4</v>
      </c>
      <c r="M92" s="410">
        <v>0</v>
      </c>
      <c r="N92" s="3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16">
      <c r="A93" s="4"/>
      <c r="B93" s="19"/>
      <c r="C93" s="411" t="s">
        <v>106</v>
      </c>
      <c r="D93" s="412">
        <v>99966.01</v>
      </c>
      <c r="E93" s="412">
        <v>80981</v>
      </c>
      <c r="F93" s="412">
        <v>120852</v>
      </c>
      <c r="G93" s="412">
        <v>96737</v>
      </c>
      <c r="H93" s="412">
        <v>120530</v>
      </c>
      <c r="I93" s="412">
        <v>99500</v>
      </c>
      <c r="J93" s="412">
        <v>105635</v>
      </c>
      <c r="K93" s="412">
        <v>0</v>
      </c>
      <c r="L93" s="412">
        <v>77890</v>
      </c>
      <c r="M93" s="412">
        <v>82065</v>
      </c>
      <c r="N93" s="3"/>
      <c r="O93" s="3"/>
      <c r="P93" s="4"/>
    </row>
    <row r="94" customFormat="1" spans="1:45">
      <c r="A94" s="4"/>
      <c r="B94" s="19"/>
      <c r="C94" s="57" t="s">
        <v>107</v>
      </c>
      <c r="D94" s="132">
        <f t="shared" ref="D94:H94" si="3">SUM(D91:D93,E91:E93)</f>
        <v>208547.01</v>
      </c>
      <c r="E94" s="124"/>
      <c r="F94" s="132">
        <f t="shared" si="3"/>
        <v>250349</v>
      </c>
      <c r="G94" s="124"/>
      <c r="H94" s="132">
        <f t="shared" si="3"/>
        <v>250330</v>
      </c>
      <c r="I94" s="124"/>
      <c r="J94" s="132">
        <f>SUM(J91:K93)</f>
        <v>145435</v>
      </c>
      <c r="K94" s="124"/>
      <c r="L94" s="132">
        <f>SUM(L91:M93)</f>
        <v>178355</v>
      </c>
      <c r="M94" s="124"/>
      <c r="N94" s="3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customFormat="1" spans="1:45">
      <c r="A95" s="4"/>
      <c r="B95" s="3"/>
      <c r="C95" s="19" t="s">
        <v>17</v>
      </c>
      <c r="D95" s="402"/>
      <c r="E95" s="402"/>
      <c r="F95" s="402"/>
      <c r="G95" s="402"/>
      <c r="H95" s="402"/>
      <c r="I95" s="402"/>
      <c r="J95" s="402"/>
      <c r="K95" s="402"/>
      <c r="L95" s="402"/>
      <c r="M95" s="3"/>
      <c r="N95" s="3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customFormat="1" spans="1:45">
      <c r="A96" s="4"/>
      <c r="B96" s="3"/>
      <c r="C96" s="19" t="s">
        <v>95</v>
      </c>
      <c r="D96" s="45"/>
      <c r="E96" s="45"/>
      <c r="F96" s="45"/>
      <c r="G96" s="45"/>
      <c r="H96" s="45"/>
      <c r="I96" s="45"/>
      <c r="J96" s="138"/>
      <c r="K96" s="138"/>
      <c r="L96" s="138"/>
      <c r="M96" s="3"/>
      <c r="N96" s="3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customFormat="1" spans="1:45">
      <c r="A97" s="4"/>
      <c r="B97" s="3"/>
      <c r="C97" s="45"/>
      <c r="D97" s="45"/>
      <c r="E97" s="45"/>
      <c r="F97" s="45"/>
      <c r="G97" s="45"/>
      <c r="H97" s="45"/>
      <c r="I97" s="45"/>
      <c r="J97" s="138"/>
      <c r="K97" s="138"/>
      <c r="L97" s="138"/>
      <c r="M97" s="3"/>
      <c r="N97" s="3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customFormat="1" spans="1:45">
      <c r="A98" s="4"/>
      <c r="B98" s="3"/>
      <c r="C98" s="65"/>
      <c r="D98" s="402"/>
      <c r="E98" s="402"/>
      <c r="F98" s="402"/>
      <c r="G98" s="138"/>
      <c r="H98" s="138"/>
      <c r="I98" s="138"/>
      <c r="J98" s="138"/>
      <c r="K98" s="138"/>
      <c r="L98" s="138"/>
      <c r="M98" s="3"/>
      <c r="N98" s="3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customFormat="1" spans="1:45">
      <c r="A99" s="4"/>
      <c r="B99" s="3"/>
      <c r="C99" s="3"/>
      <c r="D99" s="402"/>
      <c r="E99" s="402"/>
      <c r="F99" s="402"/>
      <c r="G99" s="138"/>
      <c r="H99" s="138"/>
      <c r="I99" s="138"/>
      <c r="J99" s="138"/>
      <c r="K99" s="138"/>
      <c r="L99" s="138"/>
      <c r="M99" s="3"/>
      <c r="N99" s="3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customFormat="1" spans="1:45">
      <c r="A100" s="4"/>
      <c r="B100" s="3"/>
      <c r="C100" s="402"/>
      <c r="D100" s="402"/>
      <c r="E100" s="402"/>
      <c r="F100" s="402"/>
      <c r="G100" s="138"/>
      <c r="H100" s="138"/>
      <c r="I100" s="138"/>
      <c r="J100" s="138"/>
      <c r="K100" s="138"/>
      <c r="L100" s="138"/>
      <c r="M100" s="3"/>
      <c r="N100" s="3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customFormat="1" spans="1:45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16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</row>
    <row r="103" spans="1:16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</row>
    <row r="104" spans="1:16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spans="1:16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  <row r="106" spans="1:16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</row>
    <row r="107" spans="1:16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pans="1:16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pans="1:16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spans="1:16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</row>
    <row r="111" spans="1:16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</row>
    <row r="112" spans="1:16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1:16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</row>
    <row r="114" spans="1:16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</row>
    <row r="115" spans="1:16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</row>
    <row r="116" spans="1:16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</row>
    <row r="117" spans="1:16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</row>
    <row r="118" spans="1:16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</row>
    <row r="119" spans="1:16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</row>
    <row r="120" spans="1:16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</row>
    <row r="121" spans="1:16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4"/>
    </row>
    <row r="122" spans="1:16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4"/>
    </row>
    <row r="123" spans="1:16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"/>
    </row>
    <row r="124" spans="1:16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4"/>
    </row>
    <row r="125" spans="1:16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4"/>
    </row>
    <row r="126" spans="1:16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4"/>
    </row>
    <row r="127" spans="1:16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</row>
    <row r="128" spans="1:16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4"/>
    </row>
  </sheetData>
  <mergeCells count="25">
    <mergeCell ref="D16:E16"/>
    <mergeCell ref="F16:G16"/>
    <mergeCell ref="H16:I16"/>
    <mergeCell ref="J16:K16"/>
    <mergeCell ref="L16:M16"/>
    <mergeCell ref="D47:E47"/>
    <mergeCell ref="F47:G47"/>
    <mergeCell ref="H47:I47"/>
    <mergeCell ref="J47:K47"/>
    <mergeCell ref="L47:M47"/>
    <mergeCell ref="D78:E78"/>
    <mergeCell ref="F78:G78"/>
    <mergeCell ref="H78:I78"/>
    <mergeCell ref="J78:K78"/>
    <mergeCell ref="L78:M78"/>
    <mergeCell ref="D89:E89"/>
    <mergeCell ref="F89:G89"/>
    <mergeCell ref="H89:I89"/>
    <mergeCell ref="J89:K89"/>
    <mergeCell ref="L89:M89"/>
    <mergeCell ref="D94:E94"/>
    <mergeCell ref="F94:G94"/>
    <mergeCell ref="H94:I94"/>
    <mergeCell ref="J94:K94"/>
    <mergeCell ref="L94:M94"/>
  </mergeCells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Q74"/>
  <sheetViews>
    <sheetView showGridLines="0" showRowColHeaders="0" zoomScale="75" zoomScaleNormal="75" zoomScaleSheetLayoutView="60" workbookViewId="0">
      <selection activeCell="C14" sqref="C14"/>
    </sheetView>
  </sheetViews>
  <sheetFormatPr defaultColWidth="0" defaultRowHeight="15"/>
  <cols>
    <col min="1" max="1" width="8.57142857142857" style="1" customWidth="1"/>
    <col min="2" max="2" width="9.14285714285714" customWidth="1"/>
    <col min="3" max="3" width="42.8571428571429" customWidth="1"/>
    <col min="4" max="7" width="13.7142857142857" customWidth="1"/>
    <col min="8" max="14" width="13.1428571428571" customWidth="1"/>
    <col min="15" max="15" width="14.2857142857143" style="1"/>
    <col min="16" max="16" width="9.14285714285714" style="1" hidden="1" customWidth="1"/>
    <col min="17" max="20" width="19" style="1" hidden="1" customWidth="1"/>
    <col min="21" max="21" width="9.14285714285714" style="1" hidden="1" customWidth="1"/>
    <col min="22" max="25" width="19" style="1" hidden="1" customWidth="1"/>
    <col min="26" max="26" width="9.14285714285714" style="1" hidden="1" customWidth="1"/>
    <col min="27" max="41" width="19" style="1" hidden="1" customWidth="1"/>
    <col min="42" max="42" width="19" style="1" hidden="1"/>
    <col min="43" max="43" width="9.14285714285714" style="1" hidden="1"/>
    <col min="44" max="44" width="19" style="1" hidden="1"/>
    <col min="45" max="16384" width="9.14285714285714" style="1" hidden="1"/>
  </cols>
  <sheetData>
    <row r="1" customFormat="1" customHeight="1" spans="1:4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customFormat="1" customHeight="1" spans="1:4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customFormat="1" customHeight="1" spans="1:4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customFormat="1" customHeight="1" spans="1:4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Q4" s="2"/>
      <c r="R4" s="2"/>
      <c r="S4" s="2"/>
      <c r="T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customFormat="1" customHeight="1" spans="1:4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Q5" s="2"/>
      <c r="R5" s="2"/>
      <c r="S5" s="2"/>
      <c r="T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customFormat="1" customHeight="1"/>
    <row r="7" customFormat="1" customHeight="1"/>
    <row r="8" customFormat="1" customHeight="1"/>
    <row r="9" customFormat="1" customHeight="1"/>
    <row r="10" customFormat="1" customHeight="1"/>
    <row r="11" customFormat="1" customHeight="1" spans="1: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1" customHeight="1" spans="1: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1" customHeight="1" spans="1:15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"/>
    </row>
    <row r="14" customFormat="1" customHeight="1" spans="1:15">
      <c r="A14" s="3"/>
      <c r="B14" s="19"/>
      <c r="C14" s="2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"/>
    </row>
    <row r="15" customFormat="1" customHeight="1" spans="1:15">
      <c r="A15" s="4"/>
      <c r="B15" s="19"/>
      <c r="C15" s="54" t="s">
        <v>108</v>
      </c>
      <c r="D15" s="54"/>
      <c r="E15" s="19"/>
      <c r="F15" s="19"/>
      <c r="G15" s="19"/>
      <c r="H15" s="19"/>
      <c r="I15" s="19"/>
      <c r="J15" s="3"/>
      <c r="K15" s="3"/>
      <c r="L15" s="3"/>
      <c r="M15" s="3"/>
      <c r="N15" s="3"/>
      <c r="O15" s="4"/>
    </row>
    <row r="16" customFormat="1" customHeight="1" spans="1:15">
      <c r="A16" s="4"/>
      <c r="B16" s="19"/>
      <c r="C16" s="382" t="s">
        <v>109</v>
      </c>
      <c r="D16" s="383">
        <v>2016</v>
      </c>
      <c r="E16" s="383">
        <v>2017</v>
      </c>
      <c r="F16" s="383">
        <v>2018</v>
      </c>
      <c r="G16" s="383">
        <v>2019</v>
      </c>
      <c r="H16" s="383">
        <v>2020</v>
      </c>
      <c r="I16" s="383">
        <v>2021</v>
      </c>
      <c r="J16" s="3"/>
      <c r="K16" s="3"/>
      <c r="L16" s="3"/>
      <c r="M16" s="3"/>
      <c r="N16" s="3"/>
      <c r="O16" s="4"/>
    </row>
    <row r="17" spans="1:15">
      <c r="A17" s="4"/>
      <c r="B17" s="19"/>
      <c r="C17" s="384" t="s">
        <v>110</v>
      </c>
      <c r="D17" s="385">
        <v>70</v>
      </c>
      <c r="E17" s="385">
        <v>70</v>
      </c>
      <c r="F17" s="385">
        <v>70</v>
      </c>
      <c r="G17" s="386">
        <v>120</v>
      </c>
      <c r="H17" s="386">
        <v>0</v>
      </c>
      <c r="I17" s="386">
        <v>0</v>
      </c>
      <c r="J17" s="3"/>
      <c r="K17" s="3"/>
      <c r="L17" s="3"/>
      <c r="M17" s="3"/>
      <c r="N17" s="3"/>
      <c r="O17" s="4"/>
    </row>
    <row r="18" spans="1:15">
      <c r="A18" s="4"/>
      <c r="B18" s="19"/>
      <c r="C18" s="384" t="s">
        <v>111</v>
      </c>
      <c r="D18" s="385">
        <v>70</v>
      </c>
      <c r="E18" s="385">
        <v>120</v>
      </c>
      <c r="F18" s="385">
        <v>120</v>
      </c>
      <c r="G18" s="387"/>
      <c r="H18" s="387"/>
      <c r="I18" s="387"/>
      <c r="J18" s="3"/>
      <c r="K18" s="3"/>
      <c r="L18" s="3"/>
      <c r="M18" s="3"/>
      <c r="N18" s="3"/>
      <c r="O18" s="4"/>
    </row>
    <row r="19" spans="1:15">
      <c r="A19" s="4"/>
      <c r="B19" s="19"/>
      <c r="C19" s="382" t="s">
        <v>94</v>
      </c>
      <c r="D19" s="383">
        <f>SUM(D17:D18)</f>
        <v>140</v>
      </c>
      <c r="E19" s="383">
        <f>SUM(E17:E18)</f>
        <v>190</v>
      </c>
      <c r="F19" s="383">
        <v>190</v>
      </c>
      <c r="G19" s="383">
        <f t="shared" ref="G19:I19" si="0">SUM(G17)</f>
        <v>120</v>
      </c>
      <c r="H19" s="383">
        <f t="shared" si="0"/>
        <v>0</v>
      </c>
      <c r="I19" s="383">
        <f t="shared" si="0"/>
        <v>0</v>
      </c>
      <c r="J19" s="3"/>
      <c r="K19" s="3"/>
      <c r="L19" s="3"/>
      <c r="M19" s="3"/>
      <c r="N19" s="3"/>
      <c r="O19" s="4"/>
    </row>
    <row r="20" spans="1:15">
      <c r="A20" s="4"/>
      <c r="B20" s="19"/>
      <c r="C20" s="19" t="s">
        <v>17</v>
      </c>
      <c r="D20" s="19"/>
      <c r="E20" s="19"/>
      <c r="F20" s="19"/>
      <c r="G20" s="19"/>
      <c r="H20" s="19"/>
      <c r="I20" s="19"/>
      <c r="J20" s="3"/>
      <c r="K20" s="3"/>
      <c r="L20" s="3"/>
      <c r="M20" s="3"/>
      <c r="N20" s="3"/>
      <c r="O20" s="4"/>
    </row>
    <row r="21" spans="1:15">
      <c r="A21" s="4"/>
      <c r="B21" s="19"/>
      <c r="C21" s="186" t="s">
        <v>18</v>
      </c>
      <c r="D21" s="19"/>
      <c r="E21" s="19"/>
      <c r="F21" s="19"/>
      <c r="G21" s="19"/>
      <c r="H21" s="19"/>
      <c r="I21" s="19"/>
      <c r="J21" s="3"/>
      <c r="K21" s="3"/>
      <c r="L21" s="3"/>
      <c r="M21" s="3"/>
      <c r="N21" s="3"/>
      <c r="O21" s="4"/>
    </row>
    <row r="22" spans="1:15">
      <c r="A22" s="4"/>
      <c r="B22" s="19"/>
      <c r="C22" s="186" t="s">
        <v>112</v>
      </c>
      <c r="D22" s="19"/>
      <c r="E22" s="19"/>
      <c r="F22" s="19"/>
      <c r="G22" s="19"/>
      <c r="H22" s="19"/>
      <c r="I22" s="19"/>
      <c r="J22" s="3"/>
      <c r="K22" s="3"/>
      <c r="L22" s="3"/>
      <c r="M22" s="3"/>
      <c r="N22" s="3"/>
      <c r="O22" s="4"/>
    </row>
    <row r="23" spans="1:15">
      <c r="A23" s="4"/>
      <c r="B23" s="19"/>
      <c r="C23" s="186" t="s">
        <v>113</v>
      </c>
      <c r="D23" s="19"/>
      <c r="E23" s="19"/>
      <c r="F23" s="19"/>
      <c r="G23" s="19"/>
      <c r="H23" s="19"/>
      <c r="I23" s="19"/>
      <c r="J23" s="3"/>
      <c r="K23" s="3"/>
      <c r="L23" s="3"/>
      <c r="M23" s="3"/>
      <c r="N23" s="3"/>
      <c r="O23" s="4"/>
    </row>
    <row r="24" spans="1:15">
      <c r="A24" s="4"/>
      <c r="B24" s="19"/>
      <c r="C24" s="19" t="s">
        <v>114</v>
      </c>
      <c r="D24" s="19"/>
      <c r="E24" s="19"/>
      <c r="F24" s="19"/>
      <c r="G24" s="19"/>
      <c r="H24" s="29"/>
      <c r="I24" s="19"/>
      <c r="J24" s="3"/>
      <c r="K24" s="3"/>
      <c r="L24" s="3"/>
      <c r="M24" s="3"/>
      <c r="N24" s="3"/>
      <c r="O24" s="4"/>
    </row>
    <row r="25" spans="1:15">
      <c r="A25" s="4"/>
      <c r="B25" s="19"/>
      <c r="C25" s="19"/>
      <c r="D25" s="19"/>
      <c r="E25" s="19"/>
      <c r="F25" s="19"/>
      <c r="G25" s="19"/>
      <c r="H25" s="29"/>
      <c r="I25" s="19"/>
      <c r="J25" s="3"/>
      <c r="K25" s="3"/>
      <c r="L25" s="3"/>
      <c r="M25" s="3"/>
      <c r="N25" s="3"/>
      <c r="O25" s="4"/>
    </row>
    <row r="26" spans="1:15">
      <c r="A26" s="4"/>
      <c r="B26" s="19"/>
      <c r="C26" s="54" t="s">
        <v>115</v>
      </c>
      <c r="D26" s="19"/>
      <c r="E26" s="19"/>
      <c r="F26" s="19"/>
      <c r="G26" s="19"/>
      <c r="H26" s="19"/>
      <c r="I26" s="19"/>
      <c r="J26" s="3"/>
      <c r="K26" s="3"/>
      <c r="L26" s="3"/>
      <c r="M26" s="3"/>
      <c r="N26" s="3"/>
      <c r="O26" s="4"/>
    </row>
    <row r="27" spans="1:15">
      <c r="A27" s="4"/>
      <c r="B27" s="19"/>
      <c r="C27" s="382" t="s">
        <v>116</v>
      </c>
      <c r="D27" s="383">
        <v>2016</v>
      </c>
      <c r="E27" s="383">
        <v>2017</v>
      </c>
      <c r="F27" s="383">
        <v>2018</v>
      </c>
      <c r="G27" s="383">
        <v>2019</v>
      </c>
      <c r="H27" s="383">
        <v>2020</v>
      </c>
      <c r="I27" s="383">
        <v>2021</v>
      </c>
      <c r="J27" s="3"/>
      <c r="K27" s="3"/>
      <c r="L27" s="3"/>
      <c r="M27" s="3"/>
      <c r="N27" s="3"/>
      <c r="O27" s="4"/>
    </row>
    <row r="28" spans="1:15">
      <c r="A28" s="4"/>
      <c r="B28" s="19"/>
      <c r="C28" s="384" t="s">
        <v>110</v>
      </c>
      <c r="D28" s="385">
        <v>65</v>
      </c>
      <c r="E28" s="385">
        <v>69</v>
      </c>
      <c r="F28" s="385">
        <v>73</v>
      </c>
      <c r="G28" s="386">
        <v>100</v>
      </c>
      <c r="H28" s="386">
        <v>0</v>
      </c>
      <c r="I28" s="386">
        <v>0</v>
      </c>
      <c r="J28" s="3"/>
      <c r="K28" s="3"/>
      <c r="L28" s="3"/>
      <c r="M28" s="3"/>
      <c r="N28" s="3"/>
      <c r="O28" s="4"/>
    </row>
    <row r="29" spans="1:15">
      <c r="A29" s="4"/>
      <c r="B29" s="19"/>
      <c r="C29" s="384" t="s">
        <v>111</v>
      </c>
      <c r="D29" s="385">
        <v>71</v>
      </c>
      <c r="E29" s="385">
        <v>119</v>
      </c>
      <c r="F29" s="385">
        <v>106</v>
      </c>
      <c r="G29" s="387"/>
      <c r="H29" s="387"/>
      <c r="I29" s="387"/>
      <c r="J29" s="3"/>
      <c r="K29" s="3"/>
      <c r="L29" s="3"/>
      <c r="M29" s="3"/>
      <c r="N29" s="3"/>
      <c r="O29" s="4"/>
    </row>
    <row r="30" spans="1:15">
      <c r="A30" s="4"/>
      <c r="B30" s="19"/>
      <c r="C30" s="382" t="s">
        <v>94</v>
      </c>
      <c r="D30" s="383">
        <f>SUM(D28:D29)</f>
        <v>136</v>
      </c>
      <c r="E30" s="383">
        <f>SUM(E28:E29)</f>
        <v>188</v>
      </c>
      <c r="F30" s="383">
        <v>179</v>
      </c>
      <c r="G30" s="383">
        <f t="shared" ref="G30:I30" si="1">SUM(G28)</f>
        <v>100</v>
      </c>
      <c r="H30" s="383">
        <f t="shared" si="1"/>
        <v>0</v>
      </c>
      <c r="I30" s="383">
        <f t="shared" si="1"/>
        <v>0</v>
      </c>
      <c r="J30" s="3"/>
      <c r="K30" s="3"/>
      <c r="L30" s="3"/>
      <c r="M30" s="3"/>
      <c r="N30" s="3"/>
      <c r="O30" s="4"/>
    </row>
    <row r="31" spans="1:15">
      <c r="A31" s="4"/>
      <c r="B31" s="19"/>
      <c r="C31" s="19" t="s">
        <v>17</v>
      </c>
      <c r="D31" s="19"/>
      <c r="E31" s="19"/>
      <c r="F31" s="19"/>
      <c r="G31" s="19"/>
      <c r="H31" s="19"/>
      <c r="I31" s="19"/>
      <c r="J31" s="3"/>
      <c r="K31" s="3"/>
      <c r="L31" s="3"/>
      <c r="M31" s="3"/>
      <c r="N31" s="3"/>
      <c r="O31" s="4"/>
    </row>
    <row r="32" spans="1:15">
      <c r="A32" s="4"/>
      <c r="B32" s="19"/>
      <c r="C32" s="186" t="s">
        <v>18</v>
      </c>
      <c r="D32" s="19"/>
      <c r="E32" s="19"/>
      <c r="F32" s="19"/>
      <c r="G32" s="19"/>
      <c r="H32" s="29"/>
      <c r="I32" s="19"/>
      <c r="J32" s="3"/>
      <c r="K32" s="3"/>
      <c r="L32" s="3"/>
      <c r="M32" s="3"/>
      <c r="N32" s="3"/>
      <c r="O32" s="4"/>
    </row>
    <row r="33" spans="1:15">
      <c r="A33" s="4"/>
      <c r="B33" s="19"/>
      <c r="C33" s="186" t="s">
        <v>112</v>
      </c>
      <c r="D33" s="19"/>
      <c r="E33" s="19"/>
      <c r="F33" s="19"/>
      <c r="G33" s="19"/>
      <c r="H33" s="29"/>
      <c r="I33" s="19"/>
      <c r="J33" s="3"/>
      <c r="K33" s="3"/>
      <c r="L33" s="3"/>
      <c r="M33" s="3"/>
      <c r="N33" s="3"/>
      <c r="O33" s="4"/>
    </row>
    <row r="34" spans="1:15">
      <c r="A34" s="4"/>
      <c r="B34" s="19"/>
      <c r="C34" s="186" t="s">
        <v>113</v>
      </c>
      <c r="D34" s="19"/>
      <c r="E34" s="19"/>
      <c r="F34" s="19"/>
      <c r="G34" s="19"/>
      <c r="H34" s="29"/>
      <c r="I34" s="19"/>
      <c r="J34" s="3"/>
      <c r="K34" s="3"/>
      <c r="L34" s="3"/>
      <c r="M34" s="3"/>
      <c r="N34" s="3"/>
      <c r="O34" s="4"/>
    </row>
    <row r="35" spans="1:15">
      <c r="A35" s="4"/>
      <c r="B35" s="19"/>
      <c r="C35" s="19" t="s">
        <v>114</v>
      </c>
      <c r="D35" s="19"/>
      <c r="E35" s="19"/>
      <c r="F35" s="19"/>
      <c r="G35" s="19"/>
      <c r="H35" s="29"/>
      <c r="I35" s="19"/>
      <c r="J35" s="3"/>
      <c r="K35" s="3"/>
      <c r="L35" s="3"/>
      <c r="M35" s="3"/>
      <c r="N35" s="3"/>
      <c r="O35" s="4"/>
    </row>
    <row r="36" spans="1:15">
      <c r="A36" s="4"/>
      <c r="B36" s="19"/>
      <c r="C36" s="19"/>
      <c r="D36" s="19"/>
      <c r="E36" s="19"/>
      <c r="F36" s="19"/>
      <c r="G36" s="19"/>
      <c r="H36" s="19"/>
      <c r="I36" s="19"/>
      <c r="J36" s="3"/>
      <c r="K36" s="3"/>
      <c r="L36" s="3"/>
      <c r="M36" s="3"/>
      <c r="N36" s="3"/>
      <c r="O36" s="4"/>
    </row>
    <row r="37" spans="1:15">
      <c r="A37" s="4"/>
      <c r="B37" s="19"/>
      <c r="C37" s="54" t="s">
        <v>117</v>
      </c>
      <c r="D37" s="19"/>
      <c r="E37" s="19"/>
      <c r="F37" s="19"/>
      <c r="G37" s="19"/>
      <c r="H37" s="29"/>
      <c r="I37" s="19"/>
      <c r="J37" s="3"/>
      <c r="K37" s="3"/>
      <c r="L37" s="3"/>
      <c r="M37" s="3"/>
      <c r="N37" s="3"/>
      <c r="O37" s="4"/>
    </row>
    <row r="38" spans="1:15">
      <c r="A38" s="4"/>
      <c r="B38" s="19"/>
      <c r="C38" s="388" t="s">
        <v>116</v>
      </c>
      <c r="D38" s="389">
        <v>2016</v>
      </c>
      <c r="E38" s="389">
        <v>2017</v>
      </c>
      <c r="F38" s="389">
        <v>2018</v>
      </c>
      <c r="G38" s="389">
        <v>2019</v>
      </c>
      <c r="H38" s="389">
        <v>2020</v>
      </c>
      <c r="I38" s="389">
        <v>2021</v>
      </c>
      <c r="J38" s="3"/>
      <c r="K38" s="3"/>
      <c r="L38" s="3"/>
      <c r="M38" s="3"/>
      <c r="N38" s="3"/>
      <c r="O38" s="4"/>
    </row>
    <row r="39" spans="1:15">
      <c r="A39" s="4"/>
      <c r="B39" s="19"/>
      <c r="C39" s="390" t="s">
        <v>110</v>
      </c>
      <c r="D39" s="391">
        <v>2</v>
      </c>
      <c r="E39" s="391">
        <v>1</v>
      </c>
      <c r="F39" s="391">
        <v>4</v>
      </c>
      <c r="G39" s="386">
        <v>0</v>
      </c>
      <c r="H39" s="386">
        <v>0</v>
      </c>
      <c r="I39" s="386">
        <v>0</v>
      </c>
      <c r="J39" s="3"/>
      <c r="K39" s="3"/>
      <c r="L39" s="3"/>
      <c r="M39" s="3"/>
      <c r="N39" s="3"/>
      <c r="O39" s="4"/>
    </row>
    <row r="40" spans="1:15">
      <c r="A40" s="4"/>
      <c r="B40" s="19"/>
      <c r="C40" s="384" t="s">
        <v>111</v>
      </c>
      <c r="D40" s="391">
        <v>2</v>
      </c>
      <c r="E40" s="391">
        <v>1</v>
      </c>
      <c r="F40" s="391">
        <v>4</v>
      </c>
      <c r="G40" s="387"/>
      <c r="H40" s="387"/>
      <c r="I40" s="387"/>
      <c r="J40" s="3"/>
      <c r="K40" s="3"/>
      <c r="L40" s="3"/>
      <c r="M40" s="3"/>
      <c r="N40" s="3"/>
      <c r="O40" s="4"/>
    </row>
    <row r="41" spans="1:15">
      <c r="A41" s="4"/>
      <c r="B41" s="19"/>
      <c r="C41" s="392" t="s">
        <v>94</v>
      </c>
      <c r="D41" s="389">
        <f>SUM(D39:D40)</f>
        <v>4</v>
      </c>
      <c r="E41" s="389">
        <f>SUM(E39:E40)</f>
        <v>2</v>
      </c>
      <c r="F41" s="389">
        <f>SUM(F39:F40)</f>
        <v>8</v>
      </c>
      <c r="G41" s="389">
        <f t="shared" ref="G41:I41" si="2">SUM(G39)</f>
        <v>0</v>
      </c>
      <c r="H41" s="389">
        <f t="shared" si="2"/>
        <v>0</v>
      </c>
      <c r="I41" s="389">
        <f t="shared" si="2"/>
        <v>0</v>
      </c>
      <c r="J41" s="3"/>
      <c r="K41" s="3"/>
      <c r="L41" s="3"/>
      <c r="M41" s="3"/>
      <c r="N41" s="3"/>
      <c r="O41" s="4"/>
    </row>
    <row r="42" spans="1:15">
      <c r="A42" s="4"/>
      <c r="B42" s="19"/>
      <c r="C42" s="19" t="s">
        <v>17</v>
      </c>
      <c r="D42" s="19"/>
      <c r="E42" s="19"/>
      <c r="F42" s="19"/>
      <c r="G42" s="19"/>
      <c r="H42" s="29"/>
      <c r="I42" s="19"/>
      <c r="J42" s="3"/>
      <c r="K42" s="3"/>
      <c r="L42" s="3"/>
      <c r="M42" s="3"/>
      <c r="N42" s="3"/>
      <c r="O42" s="4"/>
    </row>
    <row r="43" spans="1:15">
      <c r="A43" s="4"/>
      <c r="B43" s="19"/>
      <c r="C43" s="186" t="s">
        <v>118</v>
      </c>
      <c r="D43" s="186"/>
      <c r="E43" s="186"/>
      <c r="F43" s="186"/>
      <c r="G43" s="186"/>
      <c r="H43" s="393"/>
      <c r="I43" s="19"/>
      <c r="J43" s="3"/>
      <c r="K43" s="3"/>
      <c r="L43" s="3"/>
      <c r="M43" s="3"/>
      <c r="N43" s="3"/>
      <c r="O43" s="4"/>
    </row>
    <row r="44" spans="1:15">
      <c r="A44" s="4"/>
      <c r="B44" s="19"/>
      <c r="C44" s="186" t="s">
        <v>119</v>
      </c>
      <c r="D44" s="186"/>
      <c r="E44" s="186"/>
      <c r="F44" s="186"/>
      <c r="G44" s="186"/>
      <c r="H44" s="186"/>
      <c r="I44" s="19"/>
      <c r="J44" s="3"/>
      <c r="K44" s="3"/>
      <c r="L44" s="3"/>
      <c r="M44" s="3"/>
      <c r="N44" s="3"/>
      <c r="O44" s="4"/>
    </row>
    <row r="45" customHeight="1" spans="1:15">
      <c r="A45" s="4"/>
      <c r="B45" s="19"/>
      <c r="C45" s="186" t="s">
        <v>113</v>
      </c>
      <c r="D45" s="186"/>
      <c r="E45" s="186"/>
      <c r="F45" s="186"/>
      <c r="G45" s="186"/>
      <c r="H45" s="186"/>
      <c r="I45" s="19"/>
      <c r="J45" s="3"/>
      <c r="K45" s="3"/>
      <c r="L45" s="3"/>
      <c r="M45" s="3"/>
      <c r="N45" s="3"/>
      <c r="O45" s="4"/>
    </row>
    <row r="46" customHeight="1" spans="1:15">
      <c r="A46" s="4"/>
      <c r="B46" s="19"/>
      <c r="C46" s="19" t="s">
        <v>114</v>
      </c>
      <c r="D46" s="19"/>
      <c r="E46" s="19"/>
      <c r="F46" s="19"/>
      <c r="G46" s="19"/>
      <c r="H46" s="19"/>
      <c r="I46" s="19"/>
      <c r="J46" s="3"/>
      <c r="K46" s="3"/>
      <c r="L46" s="3"/>
      <c r="M46" s="3"/>
      <c r="N46" s="3"/>
      <c r="O46" s="4"/>
    </row>
    <row r="47" customHeight="1" spans="1:15">
      <c r="A47" s="4"/>
      <c r="B47" s="19"/>
      <c r="C47" s="19"/>
      <c r="D47" s="19"/>
      <c r="E47" s="19"/>
      <c r="F47" s="19"/>
      <c r="G47" s="19"/>
      <c r="H47" s="19"/>
      <c r="I47" s="19"/>
      <c r="J47" s="3"/>
      <c r="K47" s="3"/>
      <c r="L47" s="3"/>
      <c r="M47" s="3"/>
      <c r="N47" s="3"/>
      <c r="O47" s="4"/>
    </row>
    <row r="48" spans="1:15">
      <c r="A48" s="4"/>
      <c r="B48" s="19"/>
      <c r="C48" s="54" t="s">
        <v>120</v>
      </c>
      <c r="D48" s="19"/>
      <c r="E48" s="19"/>
      <c r="F48" s="19"/>
      <c r="G48" s="19"/>
      <c r="H48" s="19"/>
      <c r="I48" s="19"/>
      <c r="J48" s="3"/>
      <c r="K48" s="3"/>
      <c r="L48" s="3"/>
      <c r="M48" s="3"/>
      <c r="N48" s="3"/>
      <c r="O48" s="4"/>
    </row>
    <row r="49" spans="1:15">
      <c r="A49" s="4"/>
      <c r="B49" s="19"/>
      <c r="C49" s="388" t="s">
        <v>116</v>
      </c>
      <c r="D49" s="389">
        <v>2016</v>
      </c>
      <c r="E49" s="389">
        <v>2017</v>
      </c>
      <c r="F49" s="389">
        <v>2018</v>
      </c>
      <c r="G49" s="389">
        <v>2019</v>
      </c>
      <c r="H49" s="389">
        <v>2020</v>
      </c>
      <c r="I49" s="389">
        <v>2021</v>
      </c>
      <c r="J49" s="3"/>
      <c r="K49" s="3"/>
      <c r="L49" s="3"/>
      <c r="M49" s="3"/>
      <c r="N49" s="3"/>
      <c r="O49" s="4"/>
    </row>
    <row r="50" spans="1:15">
      <c r="A50" s="4"/>
      <c r="B50" s="19"/>
      <c r="C50" s="390" t="s">
        <v>110</v>
      </c>
      <c r="D50" s="394">
        <v>12600</v>
      </c>
      <c r="E50" s="394">
        <v>13600</v>
      </c>
      <c r="F50" s="394">
        <v>12800</v>
      </c>
      <c r="G50" s="395">
        <v>18600</v>
      </c>
      <c r="H50" s="395">
        <v>0</v>
      </c>
      <c r="I50" s="395">
        <v>0</v>
      </c>
      <c r="J50" s="3"/>
      <c r="K50" s="3"/>
      <c r="L50" s="3"/>
      <c r="M50" s="3"/>
      <c r="N50" s="3"/>
      <c r="O50" s="4"/>
    </row>
    <row r="51" spans="1:15">
      <c r="A51" s="4"/>
      <c r="B51" s="19"/>
      <c r="C51" s="384" t="s">
        <v>111</v>
      </c>
      <c r="D51" s="394">
        <v>14200</v>
      </c>
      <c r="E51" s="394">
        <v>23600</v>
      </c>
      <c r="F51" s="394">
        <v>19400</v>
      </c>
      <c r="G51" s="396"/>
      <c r="H51" s="396"/>
      <c r="I51" s="396"/>
      <c r="J51" s="3"/>
      <c r="K51" s="3"/>
      <c r="L51" s="3"/>
      <c r="M51" s="3"/>
      <c r="N51" s="3"/>
      <c r="O51" s="4"/>
    </row>
    <row r="52" spans="1:15">
      <c r="A52" s="4"/>
      <c r="B52" s="19"/>
      <c r="C52" s="392" t="s">
        <v>94</v>
      </c>
      <c r="D52" s="397">
        <f>SUM(D50:D51)</f>
        <v>26800</v>
      </c>
      <c r="E52" s="397">
        <v>37200</v>
      </c>
      <c r="F52" s="397">
        <f>SUM(F50:F51)</f>
        <v>32200</v>
      </c>
      <c r="G52" s="397">
        <f t="shared" ref="G52:I52" si="3">SUM(G50)</f>
        <v>18600</v>
      </c>
      <c r="H52" s="397">
        <f t="shared" si="3"/>
        <v>0</v>
      </c>
      <c r="I52" s="397">
        <f t="shared" si="3"/>
        <v>0</v>
      </c>
      <c r="J52" s="3"/>
      <c r="K52" s="3"/>
      <c r="L52" s="3"/>
      <c r="M52" s="3"/>
      <c r="N52" s="3"/>
      <c r="O52" s="4"/>
    </row>
    <row r="53" spans="1:15">
      <c r="A53" s="4"/>
      <c r="B53" s="19"/>
      <c r="C53" s="19" t="s">
        <v>17</v>
      </c>
      <c r="D53" s="19"/>
      <c r="E53" s="19"/>
      <c r="F53" s="19"/>
      <c r="G53" s="19"/>
      <c r="H53" s="19"/>
      <c r="I53" s="19"/>
      <c r="J53" s="3"/>
      <c r="K53" s="3"/>
      <c r="L53" s="3"/>
      <c r="M53" s="3"/>
      <c r="N53" s="3"/>
      <c r="O53" s="4"/>
    </row>
    <row r="54" spans="1:15">
      <c r="A54" s="4"/>
      <c r="B54" s="19"/>
      <c r="C54" s="186" t="s">
        <v>18</v>
      </c>
      <c r="D54" s="19"/>
      <c r="E54" s="19"/>
      <c r="F54" s="19"/>
      <c r="G54" s="19"/>
      <c r="H54" s="19"/>
      <c r="I54" s="19"/>
      <c r="J54" s="3"/>
      <c r="K54" s="3"/>
      <c r="L54" s="3"/>
      <c r="M54" s="3"/>
      <c r="N54" s="3"/>
      <c r="O54" s="4"/>
    </row>
    <row r="55" spans="1:15">
      <c r="A55" s="4"/>
      <c r="B55" s="19"/>
      <c r="C55" s="186" t="s">
        <v>112</v>
      </c>
      <c r="D55" s="19"/>
      <c r="E55" s="19"/>
      <c r="F55" s="19"/>
      <c r="G55" s="19"/>
      <c r="H55" s="19"/>
      <c r="I55" s="19"/>
      <c r="J55" s="3"/>
      <c r="K55" s="3"/>
      <c r="L55" s="3"/>
      <c r="M55" s="3"/>
      <c r="N55" s="3"/>
      <c r="O55" s="4"/>
    </row>
    <row r="56" spans="1:15">
      <c r="A56" s="4"/>
      <c r="B56" s="19"/>
      <c r="C56" s="186" t="s">
        <v>113</v>
      </c>
      <c r="D56" s="19"/>
      <c r="E56" s="19"/>
      <c r="F56" s="19"/>
      <c r="G56" s="19"/>
      <c r="H56" s="19"/>
      <c r="I56" s="19"/>
      <c r="J56" s="3"/>
      <c r="K56" s="3"/>
      <c r="L56" s="3"/>
      <c r="M56" s="3"/>
      <c r="N56" s="3"/>
      <c r="O56" s="4"/>
    </row>
    <row r="57" spans="1:15">
      <c r="A57" s="4"/>
      <c r="B57" s="3"/>
      <c r="C57" s="19" t="s">
        <v>114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</row>
    <row r="58" spans="1:1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/>
    </row>
    <row r="59" spans="1:1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</row>
    <row r="60" spans="1:1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</row>
    <row r="61" spans="1:1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</row>
    <row r="62" spans="1:1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</row>
    <row r="63" spans="1:1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</row>
    <row r="64" spans="1:1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</row>
    <row r="65" spans="1:1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</row>
    <row r="66" spans="1:1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</row>
    <row r="67" spans="1:1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</row>
    <row r="68" spans="1:1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</row>
    <row r="69" spans="1:1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</row>
    <row r="70" spans="1:1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</row>
    <row r="71" spans="1:1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</row>
    <row r="72" spans="1:1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</row>
    <row r="73" spans="1:1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</row>
    <row r="74" spans="1:1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</sheetData>
  <mergeCells count="12">
    <mergeCell ref="G17:G18"/>
    <mergeCell ref="G28:G29"/>
    <mergeCell ref="G39:G40"/>
    <mergeCell ref="G50:G51"/>
    <mergeCell ref="H17:H18"/>
    <mergeCell ref="H28:H29"/>
    <mergeCell ref="H39:H40"/>
    <mergeCell ref="H50:H51"/>
    <mergeCell ref="I17:I18"/>
    <mergeCell ref="I28:I29"/>
    <mergeCell ref="I39:I40"/>
    <mergeCell ref="I50:I51"/>
  </mergeCells>
  <pageMargins left="0.196850393700787" right="0.196850393700787" top="0.393700787401575" bottom="0.393700787401575" header="0.31496062992126" footer="0.118110236220472"/>
  <pageSetup paperSize="9" scale="61" orientation="landscape" horizontalDpi="600" verticalDpi="600"/>
  <headerFooter>
    <oddFooter>&amp;CPágina &amp;P</oddFooter>
  </headerFooter>
  <ignoredErrors>
    <ignoredError sqref="D36:D42;F36:F42;F48:F52;D48:D52;F26:F33;E26:E30;D26:D30;D13:E19;E20:E22;F13:F19;D20:D22;E31:E33;D31:D33;F20:F22;D24;E24;F24;E36:E4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U214"/>
  <sheetViews>
    <sheetView showGridLines="0" showRowColHeaders="0" zoomScale="75" zoomScaleNormal="75" zoomScaleSheetLayoutView="60" workbookViewId="0">
      <selection activeCell="D14" sqref="D14"/>
    </sheetView>
  </sheetViews>
  <sheetFormatPr defaultColWidth="0" defaultRowHeight="15"/>
  <cols>
    <col min="1" max="1" width="8.57142857142857" style="1" customWidth="1"/>
    <col min="2" max="2" width="9.14285714285714" customWidth="1"/>
    <col min="3" max="3" width="15.4285714285714" customWidth="1"/>
    <col min="4" max="4" width="50.5714285714286" customWidth="1"/>
    <col min="5" max="16" width="13.8571428571429" customWidth="1"/>
    <col min="17" max="17" width="15.8571428571429" customWidth="1"/>
    <col min="18" max="18" width="14.2857142857143" style="1"/>
    <col min="19" max="19" width="9.14285714285714" style="1" hidden="1" customWidth="1"/>
    <col min="20" max="23" width="19" style="1" hidden="1" customWidth="1"/>
    <col min="24" max="24" width="9.14285714285714" style="1" hidden="1" customWidth="1"/>
    <col min="25" max="28" width="19" style="1" hidden="1" customWidth="1"/>
    <col min="29" max="29" width="9.14285714285714" style="1" hidden="1" customWidth="1"/>
    <col min="30" max="44" width="19" style="1" hidden="1" customWidth="1"/>
    <col min="45" max="45" width="19" style="1" hidden="1"/>
    <col min="46" max="46" width="9.14285714285714" style="1" hidden="1"/>
    <col min="47" max="49" width="19" style="1" hidden="1"/>
    <col min="50" max="16384" width="9.14285714285714" style="1" hidden="1"/>
  </cols>
  <sheetData>
    <row r="1" customFormat="1" customHeight="1" spans="1:4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customFormat="1" customHeight="1" spans="1:4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customFormat="1" customHeight="1" spans="1:4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customFormat="1" customHeight="1" spans="1: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T4" s="2"/>
      <c r="U4" s="2"/>
      <c r="V4" s="2"/>
      <c r="W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customFormat="1" customHeight="1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T5" s="2"/>
      <c r="U5" s="2"/>
      <c r="V5" s="2"/>
      <c r="W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customFormat="1" customHeight="1"/>
    <row r="7" customFormat="1" customHeight="1"/>
    <row r="8" customFormat="1" customHeight="1"/>
    <row r="9" customFormat="1" customHeight="1"/>
    <row r="10" customFormat="1" customHeight="1"/>
    <row r="11" customFormat="1" customHeight="1" spans="1: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customFormat="1" customHeight="1" spans="1:1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customFormat="1" customHeight="1" spans="1:18">
      <c r="A13" s="19"/>
      <c r="B13" s="19"/>
      <c r="C13" s="19"/>
      <c r="D13" s="340"/>
      <c r="E13" s="118"/>
      <c r="F13" s="118"/>
      <c r="G13" s="1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customFormat="1" customHeight="1" spans="1:18">
      <c r="A14" s="19"/>
      <c r="B14" s="19"/>
      <c r="C14" s="19"/>
      <c r="D14" s="5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customFormat="1" customHeight="1" spans="1:18">
      <c r="A15" s="19"/>
      <c r="B15" s="19"/>
      <c r="C15" s="19"/>
      <c r="D15" s="54" t="s">
        <v>121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customFormat="1" customHeight="1" spans="1:18">
      <c r="A16" s="19"/>
      <c r="B16" s="19"/>
      <c r="C16" s="19"/>
      <c r="D16" s="25" t="s">
        <v>122</v>
      </c>
      <c r="E16" s="119">
        <v>44197</v>
      </c>
      <c r="F16" s="119">
        <v>44228</v>
      </c>
      <c r="G16" s="119">
        <v>44256</v>
      </c>
      <c r="H16" s="119">
        <v>44287</v>
      </c>
      <c r="I16" s="119">
        <v>44317</v>
      </c>
      <c r="J16" s="119">
        <v>44348</v>
      </c>
      <c r="K16" s="119">
        <v>44378</v>
      </c>
      <c r="L16" s="119">
        <v>44409</v>
      </c>
      <c r="M16" s="119">
        <v>44440</v>
      </c>
      <c r="N16" s="119">
        <v>44470</v>
      </c>
      <c r="O16" s="119">
        <v>44501</v>
      </c>
      <c r="P16" s="119">
        <v>44531</v>
      </c>
      <c r="Q16" s="19"/>
      <c r="R16" s="19"/>
    </row>
    <row r="17" customFormat="1" customHeight="1" spans="1:18">
      <c r="A17" s="19"/>
      <c r="B17" s="19"/>
      <c r="C17" s="19"/>
      <c r="D17" s="32" t="s">
        <v>123</v>
      </c>
      <c r="E17" s="121" t="s">
        <v>4</v>
      </c>
      <c r="F17" s="121" t="s">
        <v>4</v>
      </c>
      <c r="G17" s="121">
        <f>SUMIF($C$59:$C$98,$D17,G$59:G$98)</f>
        <v>0</v>
      </c>
      <c r="H17" s="121">
        <f t="shared" ref="H17:P17" si="0">SUMIF($C$59:$C$98,$D17,H$59:H$98)</f>
        <v>0</v>
      </c>
      <c r="I17" s="121">
        <f t="shared" si="0"/>
        <v>0</v>
      </c>
      <c r="J17" s="121">
        <f t="shared" si="0"/>
        <v>0</v>
      </c>
      <c r="K17" s="121">
        <f t="shared" si="0"/>
        <v>0</v>
      </c>
      <c r="L17" s="121">
        <f t="shared" si="0"/>
        <v>0</v>
      </c>
      <c r="M17" s="121">
        <f t="shared" si="0"/>
        <v>0</v>
      </c>
      <c r="N17" s="121">
        <f t="shared" si="0"/>
        <v>0</v>
      </c>
      <c r="O17" s="121">
        <f t="shared" si="0"/>
        <v>0</v>
      </c>
      <c r="P17" s="121">
        <f t="shared" si="0"/>
        <v>0</v>
      </c>
      <c r="Q17" s="19"/>
      <c r="R17" s="19"/>
    </row>
    <row r="18" customFormat="1" customHeight="1" spans="1:18">
      <c r="A18" s="19"/>
      <c r="B18" s="19"/>
      <c r="C18" s="19"/>
      <c r="D18" s="122" t="s">
        <v>124</v>
      </c>
      <c r="E18" s="121" t="s">
        <v>4</v>
      </c>
      <c r="F18" s="121" t="s">
        <v>4</v>
      </c>
      <c r="G18" s="121">
        <f t="shared" ref="G18:G29" si="1">SUMIF($C$59:$C$98,$D18,G$59:G$98)</f>
        <v>3</v>
      </c>
      <c r="H18" s="121">
        <f t="shared" ref="H18:H29" si="2">SUMIF($C$59:$C$98,$D18,H$59:H$98)</f>
        <v>3</v>
      </c>
      <c r="I18" s="121">
        <f t="shared" ref="I18:I29" si="3">SUMIF($C$59:$C$98,$D18,I$59:I$98)</f>
        <v>3</v>
      </c>
      <c r="J18" s="121">
        <f t="shared" ref="J18:J29" si="4">SUMIF($C$59:$C$98,$D18,J$59:J$98)</f>
        <v>3</v>
      </c>
      <c r="K18" s="121">
        <f t="shared" ref="K18:K29" si="5">SUMIF($C$59:$C$98,$D18,K$59:K$98)</f>
        <v>3</v>
      </c>
      <c r="L18" s="121">
        <f t="shared" ref="L18:L29" si="6">SUMIF($C$59:$C$98,$D18,L$59:L$98)</f>
        <v>3</v>
      </c>
      <c r="M18" s="121">
        <f t="shared" ref="M18:M29" si="7">SUMIF($C$59:$C$98,$D18,M$59:M$98)</f>
        <v>3</v>
      </c>
      <c r="N18" s="121">
        <f t="shared" ref="N18:N29" si="8">SUMIF($C$59:$C$98,$D18,N$59:N$98)</f>
        <v>3</v>
      </c>
      <c r="O18" s="121">
        <f t="shared" ref="O18:O29" si="9">SUMIF($C$59:$C$98,$D18,O$59:O$98)</f>
        <v>3</v>
      </c>
      <c r="P18" s="121">
        <f t="shared" ref="P18:P29" si="10">SUMIF($C$59:$C$98,$D18,P$59:P$98)</f>
        <v>3</v>
      </c>
      <c r="Q18" s="19"/>
      <c r="R18" s="19"/>
    </row>
    <row r="19" customFormat="1" customHeight="1" spans="1:18">
      <c r="A19" s="19"/>
      <c r="B19" s="19"/>
      <c r="C19" s="19"/>
      <c r="D19" s="122" t="s">
        <v>125</v>
      </c>
      <c r="E19" s="121" t="s">
        <v>4</v>
      </c>
      <c r="F19" s="121" t="s">
        <v>4</v>
      </c>
      <c r="G19" s="121">
        <f t="shared" si="1"/>
        <v>1</v>
      </c>
      <c r="H19" s="121">
        <f t="shared" si="2"/>
        <v>1</v>
      </c>
      <c r="I19" s="121">
        <f t="shared" si="3"/>
        <v>1</v>
      </c>
      <c r="J19" s="121">
        <f t="shared" si="4"/>
        <v>1</v>
      </c>
      <c r="K19" s="121">
        <f t="shared" si="5"/>
        <v>1</v>
      </c>
      <c r="L19" s="121">
        <f t="shared" si="6"/>
        <v>1</v>
      </c>
      <c r="M19" s="121">
        <f t="shared" si="7"/>
        <v>1</v>
      </c>
      <c r="N19" s="121">
        <f t="shared" si="8"/>
        <v>1</v>
      </c>
      <c r="O19" s="121">
        <f t="shared" si="9"/>
        <v>1</v>
      </c>
      <c r="P19" s="121">
        <f t="shared" si="10"/>
        <v>1</v>
      </c>
      <c r="Q19" s="19"/>
      <c r="R19" s="19"/>
    </row>
    <row r="20" customFormat="1" customHeight="1" spans="1:18">
      <c r="A20" s="19"/>
      <c r="B20" s="19"/>
      <c r="C20" s="19"/>
      <c r="D20" s="122" t="s">
        <v>126</v>
      </c>
      <c r="E20" s="121" t="s">
        <v>4</v>
      </c>
      <c r="F20" s="121" t="s">
        <v>4</v>
      </c>
      <c r="G20" s="121">
        <f t="shared" si="1"/>
        <v>2</v>
      </c>
      <c r="H20" s="121">
        <f t="shared" si="2"/>
        <v>2</v>
      </c>
      <c r="I20" s="121">
        <f t="shared" si="3"/>
        <v>2</v>
      </c>
      <c r="J20" s="121">
        <f t="shared" si="4"/>
        <v>2</v>
      </c>
      <c r="K20" s="121">
        <f t="shared" si="5"/>
        <v>2</v>
      </c>
      <c r="L20" s="121">
        <f t="shared" si="6"/>
        <v>2</v>
      </c>
      <c r="M20" s="121">
        <f t="shared" si="7"/>
        <v>2</v>
      </c>
      <c r="N20" s="121">
        <f t="shared" si="8"/>
        <v>1</v>
      </c>
      <c r="O20" s="121">
        <f t="shared" si="9"/>
        <v>1</v>
      </c>
      <c r="P20" s="121">
        <f t="shared" si="10"/>
        <v>1</v>
      </c>
      <c r="Q20" s="19"/>
      <c r="R20" s="19"/>
    </row>
    <row r="21" customFormat="1" customHeight="1" spans="1:18">
      <c r="A21" s="19"/>
      <c r="B21" s="19"/>
      <c r="C21" s="19"/>
      <c r="D21" s="122" t="s">
        <v>127</v>
      </c>
      <c r="E21" s="121" t="s">
        <v>4</v>
      </c>
      <c r="F21" s="121" t="s">
        <v>4</v>
      </c>
      <c r="G21" s="121">
        <f t="shared" si="1"/>
        <v>4</v>
      </c>
      <c r="H21" s="121">
        <f t="shared" si="2"/>
        <v>4</v>
      </c>
      <c r="I21" s="121">
        <f t="shared" si="3"/>
        <v>8</v>
      </c>
      <c r="J21" s="121">
        <f t="shared" si="4"/>
        <v>4</v>
      </c>
      <c r="K21" s="121">
        <f t="shared" si="5"/>
        <v>5</v>
      </c>
      <c r="L21" s="121">
        <f t="shared" si="6"/>
        <v>4</v>
      </c>
      <c r="M21" s="121">
        <f t="shared" si="7"/>
        <v>4</v>
      </c>
      <c r="N21" s="121">
        <f t="shared" si="8"/>
        <v>4</v>
      </c>
      <c r="O21" s="121">
        <f t="shared" si="9"/>
        <v>4</v>
      </c>
      <c r="P21" s="121">
        <f t="shared" si="10"/>
        <v>4</v>
      </c>
      <c r="Q21" s="19"/>
      <c r="R21" s="19"/>
    </row>
    <row r="22" customFormat="1" customHeight="1" spans="1:18">
      <c r="A22" s="19"/>
      <c r="B22" s="19"/>
      <c r="C22" s="19"/>
      <c r="D22" s="122" t="s">
        <v>128</v>
      </c>
      <c r="E22" s="121" t="s">
        <v>4</v>
      </c>
      <c r="F22" s="121" t="s">
        <v>4</v>
      </c>
      <c r="G22" s="121">
        <f t="shared" si="1"/>
        <v>0</v>
      </c>
      <c r="H22" s="121">
        <f t="shared" si="2"/>
        <v>0</v>
      </c>
      <c r="I22" s="121">
        <f t="shared" si="3"/>
        <v>0</v>
      </c>
      <c r="J22" s="121">
        <f t="shared" si="4"/>
        <v>0</v>
      </c>
      <c r="K22" s="121">
        <f t="shared" si="5"/>
        <v>0</v>
      </c>
      <c r="L22" s="121">
        <f t="shared" si="6"/>
        <v>0</v>
      </c>
      <c r="M22" s="121">
        <f t="shared" si="7"/>
        <v>0</v>
      </c>
      <c r="N22" s="121">
        <f t="shared" si="8"/>
        <v>0</v>
      </c>
      <c r="O22" s="121">
        <f t="shared" si="9"/>
        <v>0</v>
      </c>
      <c r="P22" s="121">
        <f t="shared" si="10"/>
        <v>0</v>
      </c>
      <c r="Q22" s="19"/>
      <c r="R22" s="19"/>
    </row>
    <row r="23" customFormat="1" customHeight="1" spans="1:18">
      <c r="A23" s="19"/>
      <c r="B23" s="19"/>
      <c r="C23" s="19"/>
      <c r="D23" s="122" t="s">
        <v>129</v>
      </c>
      <c r="E23" s="121" t="s">
        <v>4</v>
      </c>
      <c r="F23" s="121" t="s">
        <v>4</v>
      </c>
      <c r="G23" s="121">
        <f t="shared" si="1"/>
        <v>0</v>
      </c>
      <c r="H23" s="121">
        <f t="shared" si="2"/>
        <v>0</v>
      </c>
      <c r="I23" s="121">
        <f t="shared" si="3"/>
        <v>0</v>
      </c>
      <c r="J23" s="121">
        <f t="shared" si="4"/>
        <v>0</v>
      </c>
      <c r="K23" s="121">
        <f t="shared" si="5"/>
        <v>0</v>
      </c>
      <c r="L23" s="121">
        <f t="shared" si="6"/>
        <v>0</v>
      </c>
      <c r="M23" s="121">
        <f t="shared" si="7"/>
        <v>0</v>
      </c>
      <c r="N23" s="121">
        <f t="shared" si="8"/>
        <v>0</v>
      </c>
      <c r="O23" s="121">
        <f t="shared" si="9"/>
        <v>0</v>
      </c>
      <c r="P23" s="121">
        <f t="shared" si="10"/>
        <v>0</v>
      </c>
      <c r="Q23" s="19"/>
      <c r="R23" s="19"/>
    </row>
    <row r="24" customFormat="1" customHeight="1" spans="1:18">
      <c r="A24" s="19"/>
      <c r="B24" s="19"/>
      <c r="C24" s="19"/>
      <c r="D24" s="32" t="s">
        <v>130</v>
      </c>
      <c r="E24" s="121" t="s">
        <v>4</v>
      </c>
      <c r="F24" s="121" t="s">
        <v>4</v>
      </c>
      <c r="G24" s="121">
        <f t="shared" si="1"/>
        <v>0</v>
      </c>
      <c r="H24" s="121">
        <f t="shared" si="2"/>
        <v>0</v>
      </c>
      <c r="I24" s="121">
        <f t="shared" si="3"/>
        <v>0</v>
      </c>
      <c r="J24" s="121">
        <f t="shared" si="4"/>
        <v>0</v>
      </c>
      <c r="K24" s="121">
        <f t="shared" si="5"/>
        <v>0</v>
      </c>
      <c r="L24" s="121">
        <f t="shared" si="6"/>
        <v>0</v>
      </c>
      <c r="M24" s="121">
        <f t="shared" si="7"/>
        <v>0</v>
      </c>
      <c r="N24" s="121">
        <f t="shared" si="8"/>
        <v>0</v>
      </c>
      <c r="O24" s="121">
        <f t="shared" si="9"/>
        <v>0</v>
      </c>
      <c r="P24" s="121">
        <f t="shared" si="10"/>
        <v>0</v>
      </c>
      <c r="Q24" s="19"/>
      <c r="R24" s="19"/>
    </row>
    <row r="25" customFormat="1" customHeight="1" spans="1:18">
      <c r="A25" s="19"/>
      <c r="B25" s="19"/>
      <c r="C25" s="19"/>
      <c r="D25" s="122" t="s">
        <v>131</v>
      </c>
      <c r="E25" s="121" t="s">
        <v>4</v>
      </c>
      <c r="F25" s="121" t="s">
        <v>4</v>
      </c>
      <c r="G25" s="121">
        <f t="shared" si="1"/>
        <v>0</v>
      </c>
      <c r="H25" s="121">
        <f t="shared" si="2"/>
        <v>0</v>
      </c>
      <c r="I25" s="121">
        <f t="shared" si="3"/>
        <v>0</v>
      </c>
      <c r="J25" s="121">
        <f t="shared" si="4"/>
        <v>0</v>
      </c>
      <c r="K25" s="121">
        <f t="shared" si="5"/>
        <v>0</v>
      </c>
      <c r="L25" s="121">
        <f t="shared" si="6"/>
        <v>0</v>
      </c>
      <c r="M25" s="121">
        <f t="shared" si="7"/>
        <v>0</v>
      </c>
      <c r="N25" s="121">
        <f t="shared" si="8"/>
        <v>2</v>
      </c>
      <c r="O25" s="121">
        <f t="shared" si="9"/>
        <v>2</v>
      </c>
      <c r="P25" s="121">
        <f t="shared" si="10"/>
        <v>2</v>
      </c>
      <c r="Q25" s="19"/>
      <c r="R25" s="19"/>
    </row>
    <row r="26" customFormat="1" customHeight="1" spans="1:18">
      <c r="A26" s="19"/>
      <c r="B26" s="19"/>
      <c r="C26" s="19"/>
      <c r="D26" s="122" t="s">
        <v>132</v>
      </c>
      <c r="E26" s="121" t="s">
        <v>4</v>
      </c>
      <c r="F26" s="121" t="s">
        <v>4</v>
      </c>
      <c r="G26" s="121">
        <f t="shared" si="1"/>
        <v>1</v>
      </c>
      <c r="H26" s="121">
        <f t="shared" si="2"/>
        <v>1</v>
      </c>
      <c r="I26" s="121">
        <f t="shared" si="3"/>
        <v>1</v>
      </c>
      <c r="J26" s="121">
        <f t="shared" si="4"/>
        <v>1</v>
      </c>
      <c r="K26" s="121">
        <f t="shared" si="5"/>
        <v>1</v>
      </c>
      <c r="L26" s="121">
        <f t="shared" si="6"/>
        <v>0</v>
      </c>
      <c r="M26" s="121">
        <f t="shared" si="7"/>
        <v>0</v>
      </c>
      <c r="N26" s="121">
        <f t="shared" si="8"/>
        <v>0</v>
      </c>
      <c r="O26" s="121">
        <f t="shared" si="9"/>
        <v>0</v>
      </c>
      <c r="P26" s="121">
        <f t="shared" si="10"/>
        <v>0</v>
      </c>
      <c r="Q26" s="19"/>
      <c r="R26" s="19"/>
    </row>
    <row r="27" customFormat="1" customHeight="1" spans="1:18">
      <c r="A27" s="19"/>
      <c r="B27" s="19"/>
      <c r="C27" s="19"/>
      <c r="D27" s="122" t="s">
        <v>133</v>
      </c>
      <c r="E27" s="121" t="s">
        <v>4</v>
      </c>
      <c r="F27" s="121" t="s">
        <v>4</v>
      </c>
      <c r="G27" s="121">
        <f t="shared" si="1"/>
        <v>0</v>
      </c>
      <c r="H27" s="121">
        <f t="shared" si="2"/>
        <v>0</v>
      </c>
      <c r="I27" s="121">
        <f t="shared" si="3"/>
        <v>0</v>
      </c>
      <c r="J27" s="121">
        <f t="shared" si="4"/>
        <v>0</v>
      </c>
      <c r="K27" s="121">
        <f t="shared" si="5"/>
        <v>0</v>
      </c>
      <c r="L27" s="121">
        <f t="shared" si="6"/>
        <v>0</v>
      </c>
      <c r="M27" s="121">
        <f t="shared" si="7"/>
        <v>0</v>
      </c>
      <c r="N27" s="121">
        <f t="shared" si="8"/>
        <v>0</v>
      </c>
      <c r="O27" s="121">
        <f t="shared" si="9"/>
        <v>0</v>
      </c>
      <c r="P27" s="121">
        <f t="shared" si="10"/>
        <v>0</v>
      </c>
      <c r="Q27" s="19"/>
      <c r="R27" s="19"/>
    </row>
    <row r="28" customFormat="1" customHeight="1" spans="1:18">
      <c r="A28" s="19"/>
      <c r="B28" s="19"/>
      <c r="C28" s="19"/>
      <c r="D28" s="123" t="s">
        <v>134</v>
      </c>
      <c r="E28" s="121" t="s">
        <v>4</v>
      </c>
      <c r="F28" s="121" t="s">
        <v>4</v>
      </c>
      <c r="G28" s="121">
        <f t="shared" si="1"/>
        <v>2</v>
      </c>
      <c r="H28" s="121">
        <f t="shared" si="2"/>
        <v>2</v>
      </c>
      <c r="I28" s="121">
        <f t="shared" si="3"/>
        <v>2</v>
      </c>
      <c r="J28" s="121">
        <f t="shared" si="4"/>
        <v>2</v>
      </c>
      <c r="K28" s="121">
        <f t="shared" si="5"/>
        <v>2</v>
      </c>
      <c r="L28" s="121">
        <f t="shared" si="6"/>
        <v>1</v>
      </c>
      <c r="M28" s="121">
        <f t="shared" si="7"/>
        <v>1</v>
      </c>
      <c r="N28" s="121">
        <f t="shared" si="8"/>
        <v>1</v>
      </c>
      <c r="O28" s="121">
        <f t="shared" si="9"/>
        <v>1</v>
      </c>
      <c r="P28" s="121">
        <f t="shared" si="10"/>
        <v>1</v>
      </c>
      <c r="Q28" s="19"/>
      <c r="R28" s="19"/>
    </row>
    <row r="29" customFormat="1" customHeight="1" spans="1:18">
      <c r="A29" s="19"/>
      <c r="B29" s="19"/>
      <c r="C29" s="19"/>
      <c r="D29" s="123" t="s">
        <v>135</v>
      </c>
      <c r="E29" s="121" t="s">
        <v>4</v>
      </c>
      <c r="F29" s="121" t="s">
        <v>4</v>
      </c>
      <c r="G29" s="121">
        <f t="shared" si="1"/>
        <v>3</v>
      </c>
      <c r="H29" s="121">
        <f t="shared" si="2"/>
        <v>3</v>
      </c>
      <c r="I29" s="121">
        <f t="shared" si="3"/>
        <v>3</v>
      </c>
      <c r="J29" s="121">
        <f t="shared" si="4"/>
        <v>3</v>
      </c>
      <c r="K29" s="121">
        <f t="shared" si="5"/>
        <v>3</v>
      </c>
      <c r="L29" s="121">
        <f t="shared" si="6"/>
        <v>3</v>
      </c>
      <c r="M29" s="121">
        <f t="shared" si="7"/>
        <v>2</v>
      </c>
      <c r="N29" s="121">
        <f t="shared" si="8"/>
        <v>2</v>
      </c>
      <c r="O29" s="121">
        <f t="shared" si="9"/>
        <v>2</v>
      </c>
      <c r="P29" s="121">
        <f t="shared" si="10"/>
        <v>2</v>
      </c>
      <c r="Q29" s="19"/>
      <c r="R29" s="19"/>
    </row>
    <row r="30" customFormat="1" customHeight="1" spans="1:18">
      <c r="A30" s="19"/>
      <c r="B30" s="19"/>
      <c r="C30" s="19"/>
      <c r="D30" s="46" t="s">
        <v>16</v>
      </c>
      <c r="E30" s="124" t="s">
        <v>4</v>
      </c>
      <c r="F30" s="124" t="s">
        <v>4</v>
      </c>
      <c r="G30" s="124">
        <f>SUM(G17:G29)</f>
        <v>16</v>
      </c>
      <c r="H30" s="124">
        <f t="shared" ref="H30:P30" si="11">SUM(H17:H29)</f>
        <v>16</v>
      </c>
      <c r="I30" s="124">
        <f t="shared" si="11"/>
        <v>20</v>
      </c>
      <c r="J30" s="124">
        <f t="shared" si="11"/>
        <v>16</v>
      </c>
      <c r="K30" s="124">
        <f t="shared" si="11"/>
        <v>17</v>
      </c>
      <c r="L30" s="124">
        <f t="shared" si="11"/>
        <v>14</v>
      </c>
      <c r="M30" s="124">
        <f t="shared" si="11"/>
        <v>13</v>
      </c>
      <c r="N30" s="124">
        <f t="shared" si="11"/>
        <v>14</v>
      </c>
      <c r="O30" s="124">
        <f t="shared" si="11"/>
        <v>14</v>
      </c>
      <c r="P30" s="124">
        <f t="shared" si="11"/>
        <v>14</v>
      </c>
      <c r="Q30" s="19"/>
      <c r="R30" s="19"/>
    </row>
    <row r="31" customFormat="1" customHeight="1" spans="1:18">
      <c r="A31" s="19"/>
      <c r="B31" s="19"/>
      <c r="C31" s="19"/>
      <c r="D31" s="19" t="s">
        <v>17</v>
      </c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19"/>
      <c r="R31" s="19"/>
    </row>
    <row r="32" customFormat="1" customHeight="1" spans="1:18">
      <c r="A32" s="19"/>
      <c r="B32" s="19"/>
      <c r="C32" s="19"/>
      <c r="D32" s="186" t="s">
        <v>18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19"/>
      <c r="R32" s="19"/>
    </row>
    <row r="33" customFormat="1" customHeight="1" spans="1:18">
      <c r="A33" s="19"/>
      <c r="B33" s="19"/>
      <c r="C33" s="19"/>
      <c r="D33" s="186" t="s">
        <v>136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19"/>
      <c r="R33" s="19"/>
    </row>
    <row r="34" customFormat="1" customHeight="1" spans="1:18">
      <c r="A34" s="19"/>
      <c r="B34" s="19"/>
      <c r="C34" s="19"/>
      <c r="D34" s="186" t="s">
        <v>137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9"/>
      <c r="R34" s="19"/>
    </row>
    <row r="35" customFormat="1" customHeight="1" spans="1:18">
      <c r="A35" s="19"/>
      <c r="B35" s="19"/>
      <c r="C35" s="19"/>
      <c r="D35" s="2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9"/>
      <c r="R35" s="19"/>
    </row>
    <row r="36" customFormat="1" customHeight="1" spans="1:18">
      <c r="A36" s="19"/>
      <c r="B36" s="19"/>
      <c r="C36" s="19"/>
      <c r="D36" s="128" t="s">
        <v>138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19"/>
      <c r="R36" s="19"/>
    </row>
    <row r="37" customFormat="1" customHeight="1" spans="1:18">
      <c r="A37" s="19"/>
      <c r="B37" s="19"/>
      <c r="C37" s="19"/>
      <c r="D37" s="25" t="s">
        <v>122</v>
      </c>
      <c r="E37" s="119">
        <v>44197</v>
      </c>
      <c r="F37" s="119">
        <v>44228</v>
      </c>
      <c r="G37" s="119">
        <v>44256</v>
      </c>
      <c r="H37" s="119">
        <v>44287</v>
      </c>
      <c r="I37" s="119">
        <v>44317</v>
      </c>
      <c r="J37" s="119">
        <v>44348</v>
      </c>
      <c r="K37" s="119">
        <v>44378</v>
      </c>
      <c r="L37" s="119">
        <v>44409</v>
      </c>
      <c r="M37" s="119">
        <v>44440</v>
      </c>
      <c r="N37" s="119">
        <v>44470</v>
      </c>
      <c r="O37" s="119">
        <v>44501</v>
      </c>
      <c r="P37" s="119">
        <v>44531</v>
      </c>
      <c r="Q37" s="119" t="s">
        <v>16</v>
      </c>
      <c r="R37" s="19"/>
    </row>
    <row r="38" customFormat="1" customHeight="1" spans="1:18">
      <c r="A38" s="19"/>
      <c r="B38" s="19"/>
      <c r="C38" s="19"/>
      <c r="D38" s="32" t="s">
        <v>123</v>
      </c>
      <c r="E38" s="357" t="s">
        <v>4</v>
      </c>
      <c r="F38" s="357" t="s">
        <v>4</v>
      </c>
      <c r="G38" s="130">
        <f>SUMIF($C$107:$C$146,$D38,G$107:G$146)</f>
        <v>0</v>
      </c>
      <c r="H38" s="130">
        <f t="shared" ref="H38:P38" si="12">SUMIF($C$107:$C$146,$D38,H$107:H$146)</f>
        <v>0</v>
      </c>
      <c r="I38" s="130">
        <f t="shared" si="12"/>
        <v>0</v>
      </c>
      <c r="J38" s="130">
        <f t="shared" si="12"/>
        <v>0</v>
      </c>
      <c r="K38" s="130">
        <f t="shared" si="12"/>
        <v>0</v>
      </c>
      <c r="L38" s="130">
        <f t="shared" si="12"/>
        <v>0</v>
      </c>
      <c r="M38" s="130">
        <f t="shared" si="12"/>
        <v>0</v>
      </c>
      <c r="N38" s="130">
        <f t="shared" si="12"/>
        <v>0</v>
      </c>
      <c r="O38" s="130">
        <f t="shared" si="12"/>
        <v>0</v>
      </c>
      <c r="P38" s="130">
        <f t="shared" si="12"/>
        <v>0</v>
      </c>
      <c r="Q38" s="130">
        <f>SUM(E38:P38)</f>
        <v>0</v>
      </c>
      <c r="R38" s="19"/>
    </row>
    <row r="39" customFormat="1" customHeight="1" spans="1:18">
      <c r="A39" s="19"/>
      <c r="B39" s="19"/>
      <c r="C39" s="19"/>
      <c r="D39" s="122" t="s">
        <v>124</v>
      </c>
      <c r="E39" s="357" t="s">
        <v>4</v>
      </c>
      <c r="F39" s="357" t="s">
        <v>4</v>
      </c>
      <c r="G39" s="130">
        <f t="shared" ref="G39:G50" si="13">SUMIF($C$107:$C$146,$D39,G$107:G$146)</f>
        <v>2100</v>
      </c>
      <c r="H39" s="130">
        <f t="shared" ref="H39:H50" si="14">SUMIF($C$107:$C$146,$D39,H$107:H$146)</f>
        <v>2100</v>
      </c>
      <c r="I39" s="130">
        <f t="shared" ref="I39:I50" si="15">SUMIF($C$107:$C$146,$D39,I$107:I$146)</f>
        <v>2100</v>
      </c>
      <c r="J39" s="130">
        <f t="shared" ref="J39:J50" si="16">SUMIF($C$107:$C$146,$D39,J$107:J$146)</f>
        <v>2100</v>
      </c>
      <c r="K39" s="130">
        <f t="shared" ref="K39:K50" si="17">SUMIF($C$107:$C$146,$D39,K$107:K$146)</f>
        <v>2100</v>
      </c>
      <c r="L39" s="130">
        <f t="shared" ref="L39:L50" si="18">SUMIF($C$107:$C$146,$D39,L$107:L$146)</f>
        <v>2100</v>
      </c>
      <c r="M39" s="130">
        <f t="shared" ref="M39:M50" si="19">SUMIF($C$107:$C$146,$D39,M$107:M$146)</f>
        <v>2100</v>
      </c>
      <c r="N39" s="130">
        <f t="shared" ref="N39:N50" si="20">SUMIF($C$107:$C$146,$D39,N$107:N$146)</f>
        <v>2100</v>
      </c>
      <c r="O39" s="130">
        <f t="shared" ref="O39:O50" si="21">SUMIF($C$107:$C$146,$D39,O$107:O$146)</f>
        <v>2100</v>
      </c>
      <c r="P39" s="130">
        <f t="shared" ref="P39:P50" si="22">SUMIF($C$107:$C$146,$D39,P$107:P$146)</f>
        <v>2100</v>
      </c>
      <c r="Q39" s="130">
        <f t="shared" ref="Q39:Q50" si="23">SUM(E39:P39)</f>
        <v>21000</v>
      </c>
      <c r="R39" s="19"/>
    </row>
    <row r="40" customFormat="1" customHeight="1" spans="1:18">
      <c r="A40" s="19"/>
      <c r="B40" s="19"/>
      <c r="C40" s="19"/>
      <c r="D40" s="371" t="s">
        <v>125</v>
      </c>
      <c r="E40" s="378" t="s">
        <v>4</v>
      </c>
      <c r="F40" s="378" t="s">
        <v>4</v>
      </c>
      <c r="G40" s="130">
        <f t="shared" si="13"/>
        <v>700</v>
      </c>
      <c r="H40" s="130">
        <f t="shared" si="14"/>
        <v>700</v>
      </c>
      <c r="I40" s="130">
        <f t="shared" si="15"/>
        <v>700</v>
      </c>
      <c r="J40" s="130">
        <f t="shared" si="16"/>
        <v>700</v>
      </c>
      <c r="K40" s="130">
        <f t="shared" si="17"/>
        <v>700</v>
      </c>
      <c r="L40" s="130">
        <f t="shared" si="18"/>
        <v>700</v>
      </c>
      <c r="M40" s="130">
        <f t="shared" si="19"/>
        <v>700</v>
      </c>
      <c r="N40" s="130">
        <f t="shared" si="20"/>
        <v>700</v>
      </c>
      <c r="O40" s="130">
        <f t="shared" si="21"/>
        <v>700</v>
      </c>
      <c r="P40" s="130">
        <f t="shared" si="22"/>
        <v>700</v>
      </c>
      <c r="Q40" s="130">
        <f t="shared" si="23"/>
        <v>7000</v>
      </c>
      <c r="R40" s="19"/>
    </row>
    <row r="41" customFormat="1" customHeight="1" spans="1:18">
      <c r="A41" s="19"/>
      <c r="B41" s="19"/>
      <c r="C41" s="19"/>
      <c r="D41" s="122" t="s">
        <v>126</v>
      </c>
      <c r="E41" s="357" t="s">
        <v>4</v>
      </c>
      <c r="F41" s="357" t="s">
        <v>4</v>
      </c>
      <c r="G41" s="130">
        <f t="shared" si="13"/>
        <v>1400</v>
      </c>
      <c r="H41" s="130">
        <f t="shared" si="14"/>
        <v>1400</v>
      </c>
      <c r="I41" s="130">
        <f t="shared" si="15"/>
        <v>1400</v>
      </c>
      <c r="J41" s="130">
        <f t="shared" si="16"/>
        <v>1400</v>
      </c>
      <c r="K41" s="130">
        <f t="shared" si="17"/>
        <v>1400</v>
      </c>
      <c r="L41" s="130">
        <f t="shared" si="18"/>
        <v>1400</v>
      </c>
      <c r="M41" s="130">
        <f t="shared" si="19"/>
        <v>1400</v>
      </c>
      <c r="N41" s="130">
        <f t="shared" si="20"/>
        <v>700</v>
      </c>
      <c r="O41" s="130">
        <f t="shared" si="21"/>
        <v>700</v>
      </c>
      <c r="P41" s="130">
        <f t="shared" si="22"/>
        <v>700</v>
      </c>
      <c r="Q41" s="130">
        <f t="shared" si="23"/>
        <v>11900</v>
      </c>
      <c r="R41" s="19"/>
    </row>
    <row r="42" customFormat="1" customHeight="1" spans="1:18">
      <c r="A42" s="19"/>
      <c r="B42" s="19"/>
      <c r="C42" s="19"/>
      <c r="D42" s="122" t="s">
        <v>127</v>
      </c>
      <c r="E42" s="357" t="s">
        <v>4</v>
      </c>
      <c r="F42" s="357" t="s">
        <v>4</v>
      </c>
      <c r="G42" s="130">
        <f t="shared" si="13"/>
        <v>2625</v>
      </c>
      <c r="H42" s="130">
        <f t="shared" si="14"/>
        <v>2625</v>
      </c>
      <c r="I42" s="130">
        <f t="shared" si="15"/>
        <v>5425</v>
      </c>
      <c r="J42" s="130">
        <f t="shared" si="16"/>
        <v>2625</v>
      </c>
      <c r="K42" s="130">
        <f t="shared" si="17"/>
        <v>3150</v>
      </c>
      <c r="L42" s="130">
        <f t="shared" si="18"/>
        <v>2800</v>
      </c>
      <c r="M42" s="130">
        <f t="shared" si="19"/>
        <v>2800</v>
      </c>
      <c r="N42" s="130">
        <f t="shared" si="20"/>
        <v>2800</v>
      </c>
      <c r="O42" s="130">
        <f t="shared" si="21"/>
        <v>2800</v>
      </c>
      <c r="P42" s="130">
        <f t="shared" si="22"/>
        <v>2800</v>
      </c>
      <c r="Q42" s="130">
        <f t="shared" si="23"/>
        <v>30450</v>
      </c>
      <c r="R42" s="19"/>
    </row>
    <row r="43" customFormat="1" customHeight="1" spans="1:18">
      <c r="A43" s="19"/>
      <c r="B43" s="19"/>
      <c r="C43" s="19"/>
      <c r="D43" s="122" t="s">
        <v>128</v>
      </c>
      <c r="E43" s="357" t="s">
        <v>4</v>
      </c>
      <c r="F43" s="357" t="s">
        <v>4</v>
      </c>
      <c r="G43" s="130">
        <f t="shared" si="13"/>
        <v>0</v>
      </c>
      <c r="H43" s="130">
        <f t="shared" si="14"/>
        <v>0</v>
      </c>
      <c r="I43" s="130">
        <f t="shared" si="15"/>
        <v>0</v>
      </c>
      <c r="J43" s="130">
        <f t="shared" si="16"/>
        <v>0</v>
      </c>
      <c r="K43" s="130">
        <f t="shared" si="17"/>
        <v>0</v>
      </c>
      <c r="L43" s="130">
        <f t="shared" si="18"/>
        <v>0</v>
      </c>
      <c r="M43" s="130">
        <f t="shared" si="19"/>
        <v>0</v>
      </c>
      <c r="N43" s="130">
        <f t="shared" si="20"/>
        <v>0</v>
      </c>
      <c r="O43" s="130">
        <f t="shared" si="21"/>
        <v>0</v>
      </c>
      <c r="P43" s="130">
        <f t="shared" si="22"/>
        <v>0</v>
      </c>
      <c r="Q43" s="130">
        <f t="shared" si="23"/>
        <v>0</v>
      </c>
      <c r="R43" s="19"/>
    </row>
    <row r="44" customFormat="1" customHeight="1" spans="1:18">
      <c r="A44" s="19"/>
      <c r="B44" s="19"/>
      <c r="C44" s="19"/>
      <c r="D44" s="122" t="s">
        <v>129</v>
      </c>
      <c r="E44" s="357" t="s">
        <v>4</v>
      </c>
      <c r="F44" s="357" t="s">
        <v>4</v>
      </c>
      <c r="G44" s="130">
        <f t="shared" si="13"/>
        <v>0</v>
      </c>
      <c r="H44" s="130">
        <f t="shared" si="14"/>
        <v>0</v>
      </c>
      <c r="I44" s="130">
        <f t="shared" si="15"/>
        <v>0</v>
      </c>
      <c r="J44" s="130">
        <f t="shared" si="16"/>
        <v>0</v>
      </c>
      <c r="K44" s="130">
        <f t="shared" si="17"/>
        <v>0</v>
      </c>
      <c r="L44" s="130">
        <f t="shared" si="18"/>
        <v>0</v>
      </c>
      <c r="M44" s="130">
        <f t="shared" si="19"/>
        <v>0</v>
      </c>
      <c r="N44" s="130">
        <f t="shared" si="20"/>
        <v>0</v>
      </c>
      <c r="O44" s="130">
        <f t="shared" si="21"/>
        <v>0</v>
      </c>
      <c r="P44" s="130">
        <f t="shared" si="22"/>
        <v>0</v>
      </c>
      <c r="Q44" s="130">
        <f t="shared" si="23"/>
        <v>0</v>
      </c>
      <c r="R44" s="19"/>
    </row>
    <row r="45" customFormat="1" customHeight="1" spans="1:18">
      <c r="A45" s="19"/>
      <c r="B45" s="19"/>
      <c r="C45" s="19"/>
      <c r="D45" s="32" t="s">
        <v>130</v>
      </c>
      <c r="E45" s="357" t="s">
        <v>4</v>
      </c>
      <c r="F45" s="357" t="s">
        <v>4</v>
      </c>
      <c r="G45" s="130">
        <f t="shared" si="13"/>
        <v>0</v>
      </c>
      <c r="H45" s="130">
        <f t="shared" si="14"/>
        <v>0</v>
      </c>
      <c r="I45" s="130">
        <f t="shared" si="15"/>
        <v>0</v>
      </c>
      <c r="J45" s="130">
        <f t="shared" si="16"/>
        <v>0</v>
      </c>
      <c r="K45" s="130">
        <f t="shared" si="17"/>
        <v>0</v>
      </c>
      <c r="L45" s="130">
        <f t="shared" si="18"/>
        <v>0</v>
      </c>
      <c r="M45" s="130">
        <f t="shared" si="19"/>
        <v>0</v>
      </c>
      <c r="N45" s="130">
        <f t="shared" si="20"/>
        <v>0</v>
      </c>
      <c r="O45" s="130">
        <f t="shared" si="21"/>
        <v>0</v>
      </c>
      <c r="P45" s="130">
        <f t="shared" si="22"/>
        <v>0</v>
      </c>
      <c r="Q45" s="130">
        <f t="shared" si="23"/>
        <v>0</v>
      </c>
      <c r="R45" s="19"/>
    </row>
    <row r="46" customFormat="1" customHeight="1" spans="1:18">
      <c r="A46" s="19"/>
      <c r="B46" s="19"/>
      <c r="C46" s="19"/>
      <c r="D46" s="122" t="s">
        <v>131</v>
      </c>
      <c r="E46" s="357" t="s">
        <v>4</v>
      </c>
      <c r="F46" s="357" t="s">
        <v>4</v>
      </c>
      <c r="G46" s="130">
        <f t="shared" si="13"/>
        <v>0</v>
      </c>
      <c r="H46" s="130">
        <f t="shared" si="14"/>
        <v>0</v>
      </c>
      <c r="I46" s="130">
        <f t="shared" si="15"/>
        <v>0</v>
      </c>
      <c r="J46" s="130">
        <f t="shared" si="16"/>
        <v>0</v>
      </c>
      <c r="K46" s="130">
        <f t="shared" si="17"/>
        <v>0</v>
      </c>
      <c r="L46" s="130">
        <f t="shared" si="18"/>
        <v>0</v>
      </c>
      <c r="M46" s="130">
        <f t="shared" si="19"/>
        <v>0</v>
      </c>
      <c r="N46" s="130">
        <f t="shared" si="20"/>
        <v>1400</v>
      </c>
      <c r="O46" s="130">
        <f t="shared" si="21"/>
        <v>1400</v>
      </c>
      <c r="P46" s="130">
        <f t="shared" si="22"/>
        <v>1400</v>
      </c>
      <c r="Q46" s="130">
        <f t="shared" si="23"/>
        <v>4200</v>
      </c>
      <c r="R46" s="19"/>
    </row>
    <row r="47" customFormat="1" customHeight="1" spans="1:18">
      <c r="A47" s="19"/>
      <c r="B47" s="19"/>
      <c r="C47" s="19"/>
      <c r="D47" s="122" t="s">
        <v>132</v>
      </c>
      <c r="E47" s="357" t="s">
        <v>4</v>
      </c>
      <c r="F47" s="357" t="s">
        <v>4</v>
      </c>
      <c r="G47" s="130">
        <f t="shared" si="13"/>
        <v>700</v>
      </c>
      <c r="H47" s="130">
        <f t="shared" si="14"/>
        <v>700</v>
      </c>
      <c r="I47" s="130">
        <f t="shared" si="15"/>
        <v>700</v>
      </c>
      <c r="J47" s="130">
        <f t="shared" si="16"/>
        <v>700</v>
      </c>
      <c r="K47" s="130">
        <f t="shared" si="17"/>
        <v>350</v>
      </c>
      <c r="L47" s="130">
        <f t="shared" si="18"/>
        <v>0</v>
      </c>
      <c r="M47" s="130">
        <f t="shared" si="19"/>
        <v>0</v>
      </c>
      <c r="N47" s="130">
        <f t="shared" si="20"/>
        <v>0</v>
      </c>
      <c r="O47" s="130">
        <f t="shared" si="21"/>
        <v>0</v>
      </c>
      <c r="P47" s="130">
        <f t="shared" si="22"/>
        <v>0</v>
      </c>
      <c r="Q47" s="130">
        <f t="shared" si="23"/>
        <v>3150</v>
      </c>
      <c r="R47" s="19"/>
    </row>
    <row r="48" customFormat="1" customHeight="1" spans="1:18">
      <c r="A48" s="19"/>
      <c r="B48" s="19"/>
      <c r="C48" s="19"/>
      <c r="D48" s="122" t="s">
        <v>133</v>
      </c>
      <c r="E48" s="357" t="s">
        <v>4</v>
      </c>
      <c r="F48" s="357" t="s">
        <v>4</v>
      </c>
      <c r="G48" s="130">
        <f t="shared" si="13"/>
        <v>0</v>
      </c>
      <c r="H48" s="130">
        <f t="shared" si="14"/>
        <v>0</v>
      </c>
      <c r="I48" s="130">
        <f t="shared" si="15"/>
        <v>0</v>
      </c>
      <c r="J48" s="130">
        <f t="shared" si="16"/>
        <v>0</v>
      </c>
      <c r="K48" s="130">
        <f t="shared" si="17"/>
        <v>0</v>
      </c>
      <c r="L48" s="130">
        <f t="shared" si="18"/>
        <v>0</v>
      </c>
      <c r="M48" s="130">
        <f t="shared" si="19"/>
        <v>0</v>
      </c>
      <c r="N48" s="130">
        <f t="shared" si="20"/>
        <v>0</v>
      </c>
      <c r="O48" s="130">
        <f t="shared" si="21"/>
        <v>0</v>
      </c>
      <c r="P48" s="130">
        <f t="shared" si="22"/>
        <v>0</v>
      </c>
      <c r="Q48" s="130">
        <f t="shared" si="23"/>
        <v>0</v>
      </c>
      <c r="R48" s="19"/>
    </row>
    <row r="49" customFormat="1" customHeight="1" spans="1:18">
      <c r="A49" s="19"/>
      <c r="B49" s="19"/>
      <c r="C49" s="19"/>
      <c r="D49" s="123" t="s">
        <v>134</v>
      </c>
      <c r="E49" s="357" t="s">
        <v>4</v>
      </c>
      <c r="F49" s="357" t="s">
        <v>4</v>
      </c>
      <c r="G49" s="130">
        <f t="shared" si="13"/>
        <v>1400</v>
      </c>
      <c r="H49" s="130">
        <f t="shared" si="14"/>
        <v>1400</v>
      </c>
      <c r="I49" s="130">
        <f t="shared" si="15"/>
        <v>1400</v>
      </c>
      <c r="J49" s="130">
        <f t="shared" si="16"/>
        <v>1400</v>
      </c>
      <c r="K49" s="130">
        <f t="shared" si="17"/>
        <v>1050</v>
      </c>
      <c r="L49" s="130">
        <f t="shared" si="18"/>
        <v>700</v>
      </c>
      <c r="M49" s="130">
        <f t="shared" si="19"/>
        <v>700</v>
      </c>
      <c r="N49" s="130">
        <f t="shared" si="20"/>
        <v>700</v>
      </c>
      <c r="O49" s="130">
        <f t="shared" si="21"/>
        <v>700</v>
      </c>
      <c r="P49" s="130">
        <f t="shared" si="22"/>
        <v>700</v>
      </c>
      <c r="Q49" s="130">
        <f t="shared" si="23"/>
        <v>10150</v>
      </c>
      <c r="R49" s="19"/>
    </row>
    <row r="50" customFormat="1" customHeight="1" spans="1:18">
      <c r="A50" s="19"/>
      <c r="B50" s="19"/>
      <c r="C50" s="19"/>
      <c r="D50" s="123" t="s">
        <v>135</v>
      </c>
      <c r="E50" s="357" t="s">
        <v>4</v>
      </c>
      <c r="F50" s="357" t="s">
        <v>4</v>
      </c>
      <c r="G50" s="130">
        <f t="shared" si="13"/>
        <v>2100</v>
      </c>
      <c r="H50" s="130">
        <f t="shared" si="14"/>
        <v>2100</v>
      </c>
      <c r="I50" s="130">
        <f t="shared" si="15"/>
        <v>2100</v>
      </c>
      <c r="J50" s="130">
        <f t="shared" si="16"/>
        <v>2100</v>
      </c>
      <c r="K50" s="130">
        <f t="shared" si="17"/>
        <v>2100</v>
      </c>
      <c r="L50" s="130">
        <f t="shared" si="18"/>
        <v>2100</v>
      </c>
      <c r="M50" s="130">
        <f t="shared" si="19"/>
        <v>1400</v>
      </c>
      <c r="N50" s="130">
        <f t="shared" si="20"/>
        <v>1400</v>
      </c>
      <c r="O50" s="130">
        <f t="shared" si="21"/>
        <v>1400</v>
      </c>
      <c r="P50" s="130">
        <f t="shared" si="22"/>
        <v>700</v>
      </c>
      <c r="Q50" s="130">
        <f t="shared" si="23"/>
        <v>17500</v>
      </c>
      <c r="R50" s="19"/>
    </row>
    <row r="51" customFormat="1" customHeight="1" spans="1:18">
      <c r="A51" s="19"/>
      <c r="B51" s="19"/>
      <c r="C51" s="19"/>
      <c r="D51" s="46" t="s">
        <v>16</v>
      </c>
      <c r="E51" s="360" t="s">
        <v>4</v>
      </c>
      <c r="F51" s="360" t="s">
        <v>4</v>
      </c>
      <c r="G51" s="132">
        <f>SUM(G38:G50)</f>
        <v>11025</v>
      </c>
      <c r="H51" s="132">
        <f t="shared" ref="H51:Q51" si="24">SUM(H38:H50)</f>
        <v>11025</v>
      </c>
      <c r="I51" s="132">
        <f t="shared" si="24"/>
        <v>13825</v>
      </c>
      <c r="J51" s="132">
        <f t="shared" si="24"/>
        <v>11025</v>
      </c>
      <c r="K51" s="132">
        <f t="shared" si="24"/>
        <v>10850</v>
      </c>
      <c r="L51" s="132">
        <f t="shared" si="24"/>
        <v>9800</v>
      </c>
      <c r="M51" s="132">
        <f t="shared" si="24"/>
        <v>9100</v>
      </c>
      <c r="N51" s="132">
        <f t="shared" si="24"/>
        <v>9800</v>
      </c>
      <c r="O51" s="132">
        <f t="shared" si="24"/>
        <v>9800</v>
      </c>
      <c r="P51" s="132">
        <f t="shared" si="24"/>
        <v>9100</v>
      </c>
      <c r="Q51" s="132">
        <f t="shared" si="24"/>
        <v>105350</v>
      </c>
      <c r="R51" s="19"/>
    </row>
    <row r="52" customFormat="1" customHeight="1" spans="1:18">
      <c r="A52" s="19"/>
      <c r="B52" s="19"/>
      <c r="C52" s="19"/>
      <c r="D52" s="19" t="s">
        <v>17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19"/>
      <c r="R52" s="19"/>
    </row>
    <row r="53" customFormat="1" customHeight="1" spans="1:18">
      <c r="A53" s="19"/>
      <c r="B53" s="19"/>
      <c r="C53" s="19"/>
      <c r="D53" s="186" t="s">
        <v>18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19"/>
      <c r="R53" s="19"/>
    </row>
    <row r="54" customFormat="1" customHeight="1" spans="1:18">
      <c r="A54" s="19"/>
      <c r="B54" s="19"/>
      <c r="C54" s="19"/>
      <c r="D54" s="186" t="s">
        <v>136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customFormat="1" customHeight="1" spans="1:18">
      <c r="A55" s="19"/>
      <c r="B55" s="19"/>
      <c r="C55" s="19"/>
      <c r="D55" s="186" t="s">
        <v>137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customFormat="1" customHeight="1" spans="1:18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customFormat="1" customHeight="1" spans="1:18">
      <c r="A57" s="19"/>
      <c r="B57" s="19"/>
      <c r="C57" s="362" t="s">
        <v>139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customFormat="1" ht="21" customHeight="1" spans="1:18">
      <c r="A58" s="19"/>
      <c r="B58" s="19"/>
      <c r="C58" s="363" t="s">
        <v>122</v>
      </c>
      <c r="D58" s="363" t="s">
        <v>140</v>
      </c>
      <c r="E58" s="119">
        <v>44197</v>
      </c>
      <c r="F58" s="119">
        <v>44228</v>
      </c>
      <c r="G58" s="119">
        <v>44256</v>
      </c>
      <c r="H58" s="119">
        <v>44287</v>
      </c>
      <c r="I58" s="119">
        <v>44317</v>
      </c>
      <c r="J58" s="119">
        <v>44348</v>
      </c>
      <c r="K58" s="119">
        <v>44378</v>
      </c>
      <c r="L58" s="119">
        <v>44409</v>
      </c>
      <c r="M58" s="119">
        <v>44440</v>
      </c>
      <c r="N58" s="119">
        <v>44470</v>
      </c>
      <c r="O58" s="119">
        <v>44501</v>
      </c>
      <c r="P58" s="119">
        <v>44531</v>
      </c>
      <c r="Q58" s="19"/>
      <c r="R58" s="19"/>
    </row>
    <row r="59" customFormat="1" customHeight="1" spans="1:18">
      <c r="A59" s="19"/>
      <c r="B59" s="19"/>
      <c r="C59" s="48" t="s">
        <v>124</v>
      </c>
      <c r="D59" s="48" t="s">
        <v>141</v>
      </c>
      <c r="E59" s="264" t="s">
        <v>4</v>
      </c>
      <c r="F59" s="264" t="s">
        <v>4</v>
      </c>
      <c r="G59" s="264">
        <v>0</v>
      </c>
      <c r="H59" s="264">
        <v>0</v>
      </c>
      <c r="I59" s="264">
        <v>0</v>
      </c>
      <c r="J59" s="264">
        <v>0</v>
      </c>
      <c r="K59" s="264">
        <v>0</v>
      </c>
      <c r="L59" s="264">
        <v>0</v>
      </c>
      <c r="M59" s="264">
        <v>0</v>
      </c>
      <c r="N59" s="264">
        <v>0</v>
      </c>
      <c r="O59" s="264">
        <v>0</v>
      </c>
      <c r="P59" s="264">
        <v>0</v>
      </c>
      <c r="Q59" s="97"/>
      <c r="R59" s="19"/>
    </row>
    <row r="60" customFormat="1" spans="1:18">
      <c r="A60" s="19"/>
      <c r="B60" s="19"/>
      <c r="C60" s="50" t="s">
        <v>124</v>
      </c>
      <c r="D60" s="50" t="s">
        <v>142</v>
      </c>
      <c r="E60" s="271" t="s">
        <v>4</v>
      </c>
      <c r="F60" s="271" t="s">
        <v>4</v>
      </c>
      <c r="G60" s="271">
        <v>2</v>
      </c>
      <c r="H60" s="271">
        <v>2</v>
      </c>
      <c r="I60" s="271">
        <v>2</v>
      </c>
      <c r="J60" s="271">
        <v>2</v>
      </c>
      <c r="K60" s="271">
        <v>2</v>
      </c>
      <c r="L60" s="271">
        <v>2</v>
      </c>
      <c r="M60" s="271">
        <v>2</v>
      </c>
      <c r="N60" s="271">
        <v>2</v>
      </c>
      <c r="O60" s="271">
        <v>2</v>
      </c>
      <c r="P60" s="271">
        <v>2</v>
      </c>
      <c r="Q60" s="97"/>
      <c r="R60" s="19"/>
    </row>
    <row r="61" customFormat="1" spans="1:18">
      <c r="A61" s="19"/>
      <c r="B61" s="19"/>
      <c r="C61" s="50" t="s">
        <v>124</v>
      </c>
      <c r="D61" s="50" t="s">
        <v>143</v>
      </c>
      <c r="E61" s="271" t="s">
        <v>4</v>
      </c>
      <c r="F61" s="271" t="s">
        <v>4</v>
      </c>
      <c r="G61" s="271">
        <v>1</v>
      </c>
      <c r="H61" s="271">
        <v>1</v>
      </c>
      <c r="I61" s="271">
        <v>1</v>
      </c>
      <c r="J61" s="271">
        <v>1</v>
      </c>
      <c r="K61" s="271">
        <v>1</v>
      </c>
      <c r="L61" s="271">
        <v>1</v>
      </c>
      <c r="M61" s="271">
        <v>1</v>
      </c>
      <c r="N61" s="271">
        <v>1</v>
      </c>
      <c r="O61" s="271">
        <v>1</v>
      </c>
      <c r="P61" s="271">
        <v>1</v>
      </c>
      <c r="Q61" s="97"/>
      <c r="R61" s="19"/>
    </row>
    <row r="62" customFormat="1" spans="1:18">
      <c r="A62" s="19"/>
      <c r="B62" s="19"/>
      <c r="C62" s="50" t="s">
        <v>125</v>
      </c>
      <c r="D62" s="50" t="s">
        <v>144</v>
      </c>
      <c r="E62" s="271" t="s">
        <v>4</v>
      </c>
      <c r="F62" s="271" t="s">
        <v>4</v>
      </c>
      <c r="G62" s="271">
        <v>0</v>
      </c>
      <c r="H62" s="271">
        <v>0</v>
      </c>
      <c r="I62" s="271">
        <v>0</v>
      </c>
      <c r="J62" s="271">
        <v>0</v>
      </c>
      <c r="K62" s="271">
        <v>0</v>
      </c>
      <c r="L62" s="271">
        <v>0</v>
      </c>
      <c r="M62" s="271">
        <v>0</v>
      </c>
      <c r="N62" s="271">
        <v>0</v>
      </c>
      <c r="O62" s="271">
        <v>0</v>
      </c>
      <c r="P62" s="271">
        <v>0</v>
      </c>
      <c r="Q62" s="97"/>
      <c r="R62" s="19"/>
    </row>
    <row r="63" customHeight="1" spans="1:18">
      <c r="A63" s="20"/>
      <c r="B63" s="19"/>
      <c r="C63" s="50" t="s">
        <v>125</v>
      </c>
      <c r="D63" s="50" t="s">
        <v>145</v>
      </c>
      <c r="E63" s="271" t="s">
        <v>4</v>
      </c>
      <c r="F63" s="271" t="s">
        <v>4</v>
      </c>
      <c r="G63" s="271">
        <v>0</v>
      </c>
      <c r="H63" s="271">
        <v>0</v>
      </c>
      <c r="I63" s="271">
        <v>0</v>
      </c>
      <c r="J63" s="271">
        <v>0</v>
      </c>
      <c r="K63" s="271">
        <v>0</v>
      </c>
      <c r="L63" s="271">
        <v>0</v>
      </c>
      <c r="M63" s="271">
        <v>0</v>
      </c>
      <c r="N63" s="271">
        <v>0</v>
      </c>
      <c r="O63" s="271">
        <v>0</v>
      </c>
      <c r="P63" s="271">
        <v>0</v>
      </c>
      <c r="Q63" s="97"/>
      <c r="R63" s="19"/>
    </row>
    <row r="64" spans="1:18">
      <c r="A64" s="20"/>
      <c r="B64" s="19"/>
      <c r="C64" s="50" t="s">
        <v>125</v>
      </c>
      <c r="D64" s="50" t="s">
        <v>146</v>
      </c>
      <c r="E64" s="271" t="s">
        <v>4</v>
      </c>
      <c r="F64" s="271" t="s">
        <v>4</v>
      </c>
      <c r="G64" s="271">
        <v>0</v>
      </c>
      <c r="H64" s="271">
        <v>0</v>
      </c>
      <c r="I64" s="271">
        <v>0</v>
      </c>
      <c r="J64" s="271">
        <v>0</v>
      </c>
      <c r="K64" s="271">
        <v>0</v>
      </c>
      <c r="L64" s="271">
        <v>0</v>
      </c>
      <c r="M64" s="271">
        <v>0</v>
      </c>
      <c r="N64" s="271">
        <v>0</v>
      </c>
      <c r="O64" s="271">
        <v>0</v>
      </c>
      <c r="P64" s="271">
        <v>0</v>
      </c>
      <c r="Q64" s="97"/>
      <c r="R64" s="29"/>
    </row>
    <row r="65" spans="1:18">
      <c r="A65" s="20"/>
      <c r="B65" s="19"/>
      <c r="C65" s="50" t="s">
        <v>125</v>
      </c>
      <c r="D65" s="50" t="s">
        <v>147</v>
      </c>
      <c r="E65" s="271" t="s">
        <v>4</v>
      </c>
      <c r="F65" s="271" t="s">
        <v>4</v>
      </c>
      <c r="G65" s="271">
        <v>0</v>
      </c>
      <c r="H65" s="271">
        <v>0</v>
      </c>
      <c r="I65" s="271">
        <v>0</v>
      </c>
      <c r="J65" s="271">
        <v>0</v>
      </c>
      <c r="K65" s="271">
        <v>0</v>
      </c>
      <c r="L65" s="271">
        <v>0</v>
      </c>
      <c r="M65" s="271">
        <v>0</v>
      </c>
      <c r="N65" s="271">
        <v>0</v>
      </c>
      <c r="O65" s="271">
        <v>0</v>
      </c>
      <c r="P65" s="271">
        <v>0</v>
      </c>
      <c r="Q65" s="97"/>
      <c r="R65" s="29"/>
    </row>
    <row r="66" spans="1:18">
      <c r="A66" s="20"/>
      <c r="B66" s="19"/>
      <c r="C66" s="50" t="s">
        <v>125</v>
      </c>
      <c r="D66" s="50" t="s">
        <v>148</v>
      </c>
      <c r="E66" s="271" t="s">
        <v>4</v>
      </c>
      <c r="F66" s="271" t="s">
        <v>4</v>
      </c>
      <c r="G66" s="121">
        <v>1</v>
      </c>
      <c r="H66" s="121">
        <v>1</v>
      </c>
      <c r="I66" s="121">
        <v>1</v>
      </c>
      <c r="J66" s="121">
        <v>1</v>
      </c>
      <c r="K66" s="121">
        <v>1</v>
      </c>
      <c r="L66" s="121">
        <v>1</v>
      </c>
      <c r="M66" s="121">
        <v>1</v>
      </c>
      <c r="N66" s="121">
        <v>1</v>
      </c>
      <c r="O66" s="121">
        <v>1</v>
      </c>
      <c r="P66" s="121">
        <v>1</v>
      </c>
      <c r="Q66" s="97"/>
      <c r="R66" s="29"/>
    </row>
    <row r="67" spans="1:18">
      <c r="A67" s="20"/>
      <c r="B67" s="19"/>
      <c r="C67" s="50" t="s">
        <v>126</v>
      </c>
      <c r="D67" s="50" t="s">
        <v>149</v>
      </c>
      <c r="E67" s="271" t="s">
        <v>4</v>
      </c>
      <c r="F67" s="271" t="s">
        <v>4</v>
      </c>
      <c r="G67" s="271">
        <v>0</v>
      </c>
      <c r="H67" s="271">
        <v>0</v>
      </c>
      <c r="I67" s="271">
        <v>0</v>
      </c>
      <c r="J67" s="271">
        <v>0</v>
      </c>
      <c r="K67" s="271">
        <v>0</v>
      </c>
      <c r="L67" s="271">
        <v>0</v>
      </c>
      <c r="M67" s="271">
        <v>0</v>
      </c>
      <c r="N67" s="271">
        <v>0</v>
      </c>
      <c r="O67" s="271">
        <v>0</v>
      </c>
      <c r="P67" s="271">
        <v>0</v>
      </c>
      <c r="Q67" s="97"/>
      <c r="R67" s="29"/>
    </row>
    <row r="68" spans="1:18">
      <c r="A68" s="20"/>
      <c r="B68" s="19"/>
      <c r="C68" s="50" t="s">
        <v>126</v>
      </c>
      <c r="D68" s="50" t="s">
        <v>150</v>
      </c>
      <c r="E68" s="271" t="s">
        <v>4</v>
      </c>
      <c r="F68" s="271" t="s">
        <v>4</v>
      </c>
      <c r="G68" s="271">
        <v>1</v>
      </c>
      <c r="H68" s="271">
        <v>1</v>
      </c>
      <c r="I68" s="271">
        <v>1</v>
      </c>
      <c r="J68" s="271">
        <v>1</v>
      </c>
      <c r="K68" s="271">
        <v>1</v>
      </c>
      <c r="L68" s="271">
        <v>1</v>
      </c>
      <c r="M68" s="271">
        <v>1</v>
      </c>
      <c r="N68" s="271">
        <v>0</v>
      </c>
      <c r="O68" s="271">
        <v>0</v>
      </c>
      <c r="P68" s="271">
        <v>0</v>
      </c>
      <c r="Q68" s="97"/>
      <c r="R68" s="29"/>
    </row>
    <row r="69" spans="1:18">
      <c r="A69" s="20"/>
      <c r="B69" s="19"/>
      <c r="C69" s="50" t="s">
        <v>126</v>
      </c>
      <c r="D69" s="50" t="s">
        <v>151</v>
      </c>
      <c r="E69" s="271" t="s">
        <v>4</v>
      </c>
      <c r="F69" s="271" t="s">
        <v>4</v>
      </c>
      <c r="G69" s="271">
        <v>0</v>
      </c>
      <c r="H69" s="271">
        <v>0</v>
      </c>
      <c r="I69" s="271">
        <v>0</v>
      </c>
      <c r="J69" s="271">
        <v>0</v>
      </c>
      <c r="K69" s="271">
        <v>0</v>
      </c>
      <c r="L69" s="271">
        <v>0</v>
      </c>
      <c r="M69" s="271">
        <v>0</v>
      </c>
      <c r="N69" s="271">
        <v>0</v>
      </c>
      <c r="O69" s="271">
        <v>0</v>
      </c>
      <c r="P69" s="271">
        <v>0</v>
      </c>
      <c r="Q69" s="97"/>
      <c r="R69" s="29"/>
    </row>
    <row r="70" spans="1:18">
      <c r="A70" s="20"/>
      <c r="B70" s="19"/>
      <c r="C70" s="50" t="s">
        <v>126</v>
      </c>
      <c r="D70" s="50" t="s">
        <v>152</v>
      </c>
      <c r="E70" s="271" t="s">
        <v>4</v>
      </c>
      <c r="F70" s="271" t="s">
        <v>4</v>
      </c>
      <c r="G70" s="271">
        <v>0</v>
      </c>
      <c r="H70" s="271">
        <v>0</v>
      </c>
      <c r="I70" s="271">
        <v>0</v>
      </c>
      <c r="J70" s="271">
        <v>0</v>
      </c>
      <c r="K70" s="271">
        <v>0</v>
      </c>
      <c r="L70" s="271">
        <v>0</v>
      </c>
      <c r="M70" s="271">
        <v>0</v>
      </c>
      <c r="N70" s="271">
        <v>0</v>
      </c>
      <c r="O70" s="271">
        <v>0</v>
      </c>
      <c r="P70" s="271">
        <v>0</v>
      </c>
      <c r="Q70" s="97"/>
      <c r="R70" s="29"/>
    </row>
    <row r="71" spans="1:18">
      <c r="A71" s="20"/>
      <c r="B71" s="19"/>
      <c r="C71" s="50" t="s">
        <v>126</v>
      </c>
      <c r="D71" s="50" t="s">
        <v>153</v>
      </c>
      <c r="E71" s="271" t="s">
        <v>4</v>
      </c>
      <c r="F71" s="271" t="s">
        <v>4</v>
      </c>
      <c r="G71" s="271">
        <v>1</v>
      </c>
      <c r="H71" s="271">
        <v>1</v>
      </c>
      <c r="I71" s="271">
        <v>1</v>
      </c>
      <c r="J71" s="271">
        <v>1</v>
      </c>
      <c r="K71" s="271">
        <v>1</v>
      </c>
      <c r="L71" s="271">
        <v>1</v>
      </c>
      <c r="M71" s="271">
        <v>1</v>
      </c>
      <c r="N71" s="271">
        <v>1</v>
      </c>
      <c r="O71" s="271">
        <v>1</v>
      </c>
      <c r="P71" s="271">
        <v>1</v>
      </c>
      <c r="Q71" s="97"/>
      <c r="R71" s="29"/>
    </row>
    <row r="72" spans="1:18">
      <c r="A72" s="20"/>
      <c r="B72" s="19"/>
      <c r="C72" s="50" t="s">
        <v>127</v>
      </c>
      <c r="D72" s="50" t="s">
        <v>154</v>
      </c>
      <c r="E72" s="271" t="s">
        <v>4</v>
      </c>
      <c r="F72" s="271" t="s">
        <v>4</v>
      </c>
      <c r="G72" s="271">
        <v>0</v>
      </c>
      <c r="H72" s="271">
        <v>0</v>
      </c>
      <c r="I72" s="271">
        <v>0</v>
      </c>
      <c r="J72" s="271">
        <v>0</v>
      </c>
      <c r="K72" s="271">
        <v>0</v>
      </c>
      <c r="L72" s="271">
        <v>0</v>
      </c>
      <c r="M72" s="271">
        <v>0</v>
      </c>
      <c r="N72" s="271">
        <v>0</v>
      </c>
      <c r="O72" s="271">
        <v>0</v>
      </c>
      <c r="P72" s="271">
        <v>0</v>
      </c>
      <c r="Q72" s="97"/>
      <c r="R72" s="29"/>
    </row>
    <row r="73" spans="1:18">
      <c r="A73" s="20"/>
      <c r="B73" s="19"/>
      <c r="C73" s="50" t="s">
        <v>127</v>
      </c>
      <c r="D73" s="50" t="s">
        <v>155</v>
      </c>
      <c r="E73" s="271" t="s">
        <v>4</v>
      </c>
      <c r="F73" s="271" t="s">
        <v>4</v>
      </c>
      <c r="G73" s="271">
        <v>4</v>
      </c>
      <c r="H73" s="271">
        <v>4</v>
      </c>
      <c r="I73" s="271">
        <v>8</v>
      </c>
      <c r="J73" s="271">
        <v>4</v>
      </c>
      <c r="K73" s="271">
        <v>5</v>
      </c>
      <c r="L73" s="271">
        <v>4</v>
      </c>
      <c r="M73" s="271">
        <v>4</v>
      </c>
      <c r="N73" s="271">
        <v>4</v>
      </c>
      <c r="O73" s="271">
        <v>4</v>
      </c>
      <c r="P73" s="271">
        <v>4</v>
      </c>
      <c r="Q73" s="97"/>
      <c r="R73" s="29"/>
    </row>
    <row r="74" spans="1:18">
      <c r="A74" s="20"/>
      <c r="B74" s="19"/>
      <c r="C74" s="50" t="s">
        <v>128</v>
      </c>
      <c r="D74" s="50" t="s">
        <v>156</v>
      </c>
      <c r="E74" s="271" t="s">
        <v>4</v>
      </c>
      <c r="F74" s="271" t="s">
        <v>4</v>
      </c>
      <c r="G74" s="271">
        <v>0</v>
      </c>
      <c r="H74" s="271">
        <v>0</v>
      </c>
      <c r="I74" s="271">
        <v>0</v>
      </c>
      <c r="J74" s="271">
        <v>0</v>
      </c>
      <c r="K74" s="271">
        <v>0</v>
      </c>
      <c r="L74" s="271">
        <v>0</v>
      </c>
      <c r="M74" s="271">
        <v>0</v>
      </c>
      <c r="N74" s="271">
        <v>0</v>
      </c>
      <c r="O74" s="271">
        <v>0</v>
      </c>
      <c r="P74" s="271">
        <v>0</v>
      </c>
      <c r="Q74" s="97"/>
      <c r="R74" s="29"/>
    </row>
    <row r="75" spans="1:18">
      <c r="A75" s="20"/>
      <c r="B75" s="19"/>
      <c r="C75" s="50" t="s">
        <v>128</v>
      </c>
      <c r="D75" s="50" t="s">
        <v>157</v>
      </c>
      <c r="E75" s="271" t="s">
        <v>4</v>
      </c>
      <c r="F75" s="271" t="s">
        <v>4</v>
      </c>
      <c r="G75" s="271">
        <v>0</v>
      </c>
      <c r="H75" s="271">
        <v>0</v>
      </c>
      <c r="I75" s="271">
        <v>0</v>
      </c>
      <c r="J75" s="271">
        <v>0</v>
      </c>
      <c r="K75" s="271">
        <v>0</v>
      </c>
      <c r="L75" s="271">
        <v>0</v>
      </c>
      <c r="M75" s="271">
        <v>0</v>
      </c>
      <c r="N75" s="271">
        <v>0</v>
      </c>
      <c r="O75" s="271">
        <v>0</v>
      </c>
      <c r="P75" s="271">
        <v>0</v>
      </c>
      <c r="Q75" s="97"/>
      <c r="R75" s="29"/>
    </row>
    <row r="76" spans="1:18">
      <c r="A76" s="20"/>
      <c r="B76" s="19"/>
      <c r="C76" s="50" t="s">
        <v>129</v>
      </c>
      <c r="D76" s="50" t="s">
        <v>158</v>
      </c>
      <c r="E76" s="271" t="s">
        <v>4</v>
      </c>
      <c r="F76" s="271" t="s">
        <v>4</v>
      </c>
      <c r="G76" s="271">
        <v>0</v>
      </c>
      <c r="H76" s="271">
        <v>0</v>
      </c>
      <c r="I76" s="271">
        <v>0</v>
      </c>
      <c r="J76" s="271">
        <v>0</v>
      </c>
      <c r="K76" s="271">
        <v>0</v>
      </c>
      <c r="L76" s="271">
        <v>0</v>
      </c>
      <c r="M76" s="271">
        <v>0</v>
      </c>
      <c r="N76" s="271">
        <v>0</v>
      </c>
      <c r="O76" s="271">
        <v>0</v>
      </c>
      <c r="P76" s="271">
        <v>0</v>
      </c>
      <c r="Q76" s="97"/>
      <c r="R76" s="29"/>
    </row>
    <row r="77" spans="1:18">
      <c r="A77" s="20"/>
      <c r="B77" s="19"/>
      <c r="C77" s="50" t="s">
        <v>129</v>
      </c>
      <c r="D77" s="50" t="s">
        <v>159</v>
      </c>
      <c r="E77" s="271" t="s">
        <v>4</v>
      </c>
      <c r="F77" s="271" t="s">
        <v>4</v>
      </c>
      <c r="G77" s="271">
        <v>0</v>
      </c>
      <c r="H77" s="271">
        <v>0</v>
      </c>
      <c r="I77" s="271">
        <v>0</v>
      </c>
      <c r="J77" s="271">
        <v>0</v>
      </c>
      <c r="K77" s="271">
        <v>0</v>
      </c>
      <c r="L77" s="271">
        <v>0</v>
      </c>
      <c r="M77" s="271">
        <v>0</v>
      </c>
      <c r="N77" s="271">
        <v>0</v>
      </c>
      <c r="O77" s="271">
        <v>0</v>
      </c>
      <c r="P77" s="271">
        <v>0</v>
      </c>
      <c r="Q77" s="97"/>
      <c r="R77" s="29"/>
    </row>
    <row r="78" spans="1:18">
      <c r="A78" s="20"/>
      <c r="B78" s="19"/>
      <c r="C78" s="50" t="s">
        <v>129</v>
      </c>
      <c r="D78" s="50" t="s">
        <v>160</v>
      </c>
      <c r="E78" s="271" t="s">
        <v>4</v>
      </c>
      <c r="F78" s="271" t="s">
        <v>4</v>
      </c>
      <c r="G78" s="271">
        <v>0</v>
      </c>
      <c r="H78" s="271">
        <v>0</v>
      </c>
      <c r="I78" s="271">
        <v>0</v>
      </c>
      <c r="J78" s="271">
        <v>0</v>
      </c>
      <c r="K78" s="271">
        <v>0</v>
      </c>
      <c r="L78" s="271">
        <v>0</v>
      </c>
      <c r="M78" s="271">
        <v>0</v>
      </c>
      <c r="N78" s="271">
        <v>0</v>
      </c>
      <c r="O78" s="271">
        <v>0</v>
      </c>
      <c r="P78" s="271">
        <v>0</v>
      </c>
      <c r="Q78" s="97"/>
      <c r="R78" s="29"/>
    </row>
    <row r="79" spans="1:18">
      <c r="A79" s="20"/>
      <c r="B79" s="19"/>
      <c r="C79" s="50" t="s">
        <v>129</v>
      </c>
      <c r="D79" s="50" t="s">
        <v>161</v>
      </c>
      <c r="E79" s="271" t="s">
        <v>4</v>
      </c>
      <c r="F79" s="271" t="s">
        <v>4</v>
      </c>
      <c r="G79" s="271">
        <v>0</v>
      </c>
      <c r="H79" s="271">
        <v>0</v>
      </c>
      <c r="I79" s="271">
        <v>0</v>
      </c>
      <c r="J79" s="271">
        <v>0</v>
      </c>
      <c r="K79" s="271">
        <v>0</v>
      </c>
      <c r="L79" s="271">
        <v>0</v>
      </c>
      <c r="M79" s="271">
        <v>0</v>
      </c>
      <c r="N79" s="271">
        <v>0</v>
      </c>
      <c r="O79" s="271">
        <v>0</v>
      </c>
      <c r="P79" s="271">
        <v>0</v>
      </c>
      <c r="Q79" s="97"/>
      <c r="R79" s="29"/>
    </row>
    <row r="80" spans="1:18">
      <c r="A80" s="20"/>
      <c r="B80" s="19"/>
      <c r="C80" s="50" t="s">
        <v>129</v>
      </c>
      <c r="D80" s="50" t="s">
        <v>162</v>
      </c>
      <c r="E80" s="271" t="s">
        <v>4</v>
      </c>
      <c r="F80" s="271" t="s">
        <v>4</v>
      </c>
      <c r="G80" s="271">
        <v>0</v>
      </c>
      <c r="H80" s="271">
        <v>0</v>
      </c>
      <c r="I80" s="271">
        <v>0</v>
      </c>
      <c r="J80" s="271">
        <v>0</v>
      </c>
      <c r="K80" s="271">
        <v>0</v>
      </c>
      <c r="L80" s="271">
        <v>0</v>
      </c>
      <c r="M80" s="271">
        <v>0</v>
      </c>
      <c r="N80" s="271">
        <v>0</v>
      </c>
      <c r="O80" s="271">
        <v>0</v>
      </c>
      <c r="P80" s="271">
        <v>0</v>
      </c>
      <c r="Q80" s="97"/>
      <c r="R80" s="29"/>
    </row>
    <row r="81" spans="1:18">
      <c r="A81" s="20"/>
      <c r="B81" s="19"/>
      <c r="C81" s="50" t="s">
        <v>130</v>
      </c>
      <c r="D81" s="50" t="s">
        <v>163</v>
      </c>
      <c r="E81" s="271" t="s">
        <v>4</v>
      </c>
      <c r="F81" s="271" t="s">
        <v>4</v>
      </c>
      <c r="G81" s="271">
        <v>0</v>
      </c>
      <c r="H81" s="271">
        <v>0</v>
      </c>
      <c r="I81" s="271">
        <v>0</v>
      </c>
      <c r="J81" s="271">
        <v>0</v>
      </c>
      <c r="K81" s="271">
        <v>0</v>
      </c>
      <c r="L81" s="271">
        <v>0</v>
      </c>
      <c r="M81" s="271">
        <v>0</v>
      </c>
      <c r="N81" s="271">
        <v>0</v>
      </c>
      <c r="O81" s="271">
        <v>0</v>
      </c>
      <c r="P81" s="271">
        <v>0</v>
      </c>
      <c r="Q81" s="97"/>
      <c r="R81" s="29"/>
    </row>
    <row r="82" spans="1:18">
      <c r="A82" s="20"/>
      <c r="B82" s="19"/>
      <c r="C82" s="50" t="s">
        <v>130</v>
      </c>
      <c r="D82" s="50" t="s">
        <v>164</v>
      </c>
      <c r="E82" s="271" t="s">
        <v>4</v>
      </c>
      <c r="F82" s="271" t="s">
        <v>4</v>
      </c>
      <c r="G82" s="271">
        <v>0</v>
      </c>
      <c r="H82" s="271">
        <v>0</v>
      </c>
      <c r="I82" s="271">
        <v>0</v>
      </c>
      <c r="J82" s="271">
        <v>0</v>
      </c>
      <c r="K82" s="271">
        <v>0</v>
      </c>
      <c r="L82" s="271">
        <v>0</v>
      </c>
      <c r="M82" s="271">
        <v>0</v>
      </c>
      <c r="N82" s="271">
        <v>0</v>
      </c>
      <c r="O82" s="271">
        <v>0</v>
      </c>
      <c r="P82" s="271">
        <v>0</v>
      </c>
      <c r="Q82" s="97"/>
      <c r="R82" s="29"/>
    </row>
    <row r="83" spans="1:18">
      <c r="A83" s="20"/>
      <c r="B83" s="19"/>
      <c r="C83" s="50" t="s">
        <v>131</v>
      </c>
      <c r="D83" s="50" t="s">
        <v>165</v>
      </c>
      <c r="E83" s="271" t="s">
        <v>4</v>
      </c>
      <c r="F83" s="271" t="s">
        <v>4</v>
      </c>
      <c r="G83" s="121">
        <v>0</v>
      </c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21">
        <v>0</v>
      </c>
      <c r="N83" s="121">
        <v>2</v>
      </c>
      <c r="O83" s="121">
        <v>2</v>
      </c>
      <c r="P83" s="121">
        <v>2</v>
      </c>
      <c r="Q83" s="97"/>
      <c r="R83" s="29"/>
    </row>
    <row r="84" spans="1:18">
      <c r="A84" s="20"/>
      <c r="B84" s="19"/>
      <c r="C84" s="50" t="s">
        <v>131</v>
      </c>
      <c r="D84" s="50" t="s">
        <v>166</v>
      </c>
      <c r="E84" s="271" t="s">
        <v>4</v>
      </c>
      <c r="F84" s="271" t="s">
        <v>4</v>
      </c>
      <c r="G84" s="271">
        <v>0</v>
      </c>
      <c r="H84" s="271">
        <v>0</v>
      </c>
      <c r="I84" s="271">
        <v>0</v>
      </c>
      <c r="J84" s="271">
        <v>0</v>
      </c>
      <c r="K84" s="271">
        <v>0</v>
      </c>
      <c r="L84" s="271">
        <v>0</v>
      </c>
      <c r="M84" s="271">
        <v>0</v>
      </c>
      <c r="N84" s="271">
        <v>0</v>
      </c>
      <c r="O84" s="271">
        <v>0</v>
      </c>
      <c r="P84" s="271">
        <v>0</v>
      </c>
      <c r="Q84" s="97"/>
      <c r="R84" s="29"/>
    </row>
    <row r="85" spans="1:18">
      <c r="A85" s="20"/>
      <c r="B85" s="19"/>
      <c r="C85" s="50" t="s">
        <v>131</v>
      </c>
      <c r="D85" s="50" t="s">
        <v>167</v>
      </c>
      <c r="E85" s="271" t="s">
        <v>4</v>
      </c>
      <c r="F85" s="271" t="s">
        <v>4</v>
      </c>
      <c r="G85" s="271">
        <v>0</v>
      </c>
      <c r="H85" s="271">
        <v>0</v>
      </c>
      <c r="I85" s="271">
        <v>0</v>
      </c>
      <c r="J85" s="271">
        <v>0</v>
      </c>
      <c r="K85" s="271">
        <v>0</v>
      </c>
      <c r="L85" s="271">
        <v>0</v>
      </c>
      <c r="M85" s="271">
        <v>0</v>
      </c>
      <c r="N85" s="271">
        <v>0</v>
      </c>
      <c r="O85" s="271">
        <v>0</v>
      </c>
      <c r="P85" s="271">
        <v>0</v>
      </c>
      <c r="Q85" s="97"/>
      <c r="R85" s="29"/>
    </row>
    <row r="86" spans="1:18">
      <c r="A86" s="20"/>
      <c r="B86" s="19"/>
      <c r="C86" s="50" t="s">
        <v>131</v>
      </c>
      <c r="D86" s="50" t="s">
        <v>168</v>
      </c>
      <c r="E86" s="271" t="s">
        <v>4</v>
      </c>
      <c r="F86" s="271" t="s">
        <v>4</v>
      </c>
      <c r="G86" s="271">
        <v>0</v>
      </c>
      <c r="H86" s="271">
        <v>0</v>
      </c>
      <c r="I86" s="271">
        <v>0</v>
      </c>
      <c r="J86" s="271">
        <v>0</v>
      </c>
      <c r="K86" s="271">
        <v>0</v>
      </c>
      <c r="L86" s="271">
        <v>0</v>
      </c>
      <c r="M86" s="271">
        <v>0</v>
      </c>
      <c r="N86" s="271">
        <v>0</v>
      </c>
      <c r="O86" s="271">
        <v>0</v>
      </c>
      <c r="P86" s="271">
        <v>0</v>
      </c>
      <c r="Q86" s="97"/>
      <c r="R86" s="29"/>
    </row>
    <row r="87" spans="1:18">
      <c r="A87" s="20"/>
      <c r="B87" s="19"/>
      <c r="C87" s="50" t="s">
        <v>132</v>
      </c>
      <c r="D87" s="50" t="s">
        <v>169</v>
      </c>
      <c r="E87" s="271" t="s">
        <v>4</v>
      </c>
      <c r="F87" s="271" t="s">
        <v>4</v>
      </c>
      <c r="G87" s="271">
        <v>0</v>
      </c>
      <c r="H87" s="271">
        <v>0</v>
      </c>
      <c r="I87" s="271">
        <v>0</v>
      </c>
      <c r="J87" s="271">
        <v>0</v>
      </c>
      <c r="K87" s="271">
        <v>0</v>
      </c>
      <c r="L87" s="271">
        <v>0</v>
      </c>
      <c r="M87" s="271">
        <v>0</v>
      </c>
      <c r="N87" s="271">
        <v>0</v>
      </c>
      <c r="O87" s="271">
        <v>0</v>
      </c>
      <c r="P87" s="271">
        <v>0</v>
      </c>
      <c r="Q87" s="97"/>
      <c r="R87" s="29"/>
    </row>
    <row r="88" spans="1:18">
      <c r="A88" s="20"/>
      <c r="B88" s="19"/>
      <c r="C88" s="50" t="s">
        <v>132</v>
      </c>
      <c r="D88" s="50" t="s">
        <v>170</v>
      </c>
      <c r="E88" s="271" t="s">
        <v>4</v>
      </c>
      <c r="F88" s="271" t="s">
        <v>4</v>
      </c>
      <c r="G88" s="271">
        <v>0</v>
      </c>
      <c r="H88" s="271">
        <v>0</v>
      </c>
      <c r="I88" s="271">
        <v>0</v>
      </c>
      <c r="J88" s="271">
        <v>0</v>
      </c>
      <c r="K88" s="271">
        <v>0</v>
      </c>
      <c r="L88" s="271">
        <v>0</v>
      </c>
      <c r="M88" s="271">
        <v>0</v>
      </c>
      <c r="N88" s="271">
        <v>0</v>
      </c>
      <c r="O88" s="271">
        <v>0</v>
      </c>
      <c r="P88" s="271">
        <v>0</v>
      </c>
      <c r="Q88" s="97"/>
      <c r="R88" s="29"/>
    </row>
    <row r="89" spans="1:18">
      <c r="A89" s="20"/>
      <c r="B89" s="19"/>
      <c r="C89" s="50" t="s">
        <v>132</v>
      </c>
      <c r="D89" s="50" t="s">
        <v>171</v>
      </c>
      <c r="E89" s="271" t="s">
        <v>4</v>
      </c>
      <c r="F89" s="271" t="s">
        <v>4</v>
      </c>
      <c r="G89" s="271">
        <v>0</v>
      </c>
      <c r="H89" s="271">
        <v>0</v>
      </c>
      <c r="I89" s="271">
        <v>0</v>
      </c>
      <c r="J89" s="271">
        <v>0</v>
      </c>
      <c r="K89" s="271">
        <v>0</v>
      </c>
      <c r="L89" s="271">
        <v>0</v>
      </c>
      <c r="M89" s="271">
        <v>0</v>
      </c>
      <c r="N89" s="271">
        <v>0</v>
      </c>
      <c r="O89" s="271">
        <v>0</v>
      </c>
      <c r="P89" s="271">
        <v>0</v>
      </c>
      <c r="Q89" s="97"/>
      <c r="R89" s="29"/>
    </row>
    <row r="90" spans="1:18">
      <c r="A90" s="20"/>
      <c r="B90" s="19"/>
      <c r="C90" s="50" t="s">
        <v>132</v>
      </c>
      <c r="D90" s="50" t="s">
        <v>172</v>
      </c>
      <c r="E90" s="271" t="s">
        <v>4</v>
      </c>
      <c r="F90" s="271" t="s">
        <v>4</v>
      </c>
      <c r="G90" s="271">
        <v>0</v>
      </c>
      <c r="H90" s="271">
        <v>0</v>
      </c>
      <c r="I90" s="271">
        <v>0</v>
      </c>
      <c r="J90" s="271">
        <v>0</v>
      </c>
      <c r="K90" s="271">
        <v>0</v>
      </c>
      <c r="L90" s="271">
        <v>0</v>
      </c>
      <c r="M90" s="271">
        <v>0</v>
      </c>
      <c r="N90" s="271">
        <v>0</v>
      </c>
      <c r="O90" s="271">
        <v>0</v>
      </c>
      <c r="P90" s="271">
        <v>0</v>
      </c>
      <c r="Q90" s="97"/>
      <c r="R90" s="29"/>
    </row>
    <row r="91" spans="1:18">
      <c r="A91" s="20"/>
      <c r="B91" s="19"/>
      <c r="C91" s="50" t="s">
        <v>132</v>
      </c>
      <c r="D91" s="379" t="s">
        <v>173</v>
      </c>
      <c r="E91" s="271" t="s">
        <v>4</v>
      </c>
      <c r="F91" s="271" t="s">
        <v>4</v>
      </c>
      <c r="G91" s="271">
        <v>1</v>
      </c>
      <c r="H91" s="271">
        <v>1</v>
      </c>
      <c r="I91" s="271">
        <v>1</v>
      </c>
      <c r="J91" s="271">
        <v>1</v>
      </c>
      <c r="K91" s="271">
        <v>1</v>
      </c>
      <c r="L91" s="271">
        <v>0</v>
      </c>
      <c r="M91" s="271">
        <v>0</v>
      </c>
      <c r="N91" s="271">
        <v>0</v>
      </c>
      <c r="O91" s="271">
        <v>0</v>
      </c>
      <c r="P91" s="271">
        <v>0</v>
      </c>
      <c r="Q91" s="97"/>
      <c r="R91" s="29"/>
    </row>
    <row r="92" spans="1:18">
      <c r="A92" s="20"/>
      <c r="B92" s="19"/>
      <c r="C92" s="50" t="s">
        <v>133</v>
      </c>
      <c r="D92" s="50" t="s">
        <v>174</v>
      </c>
      <c r="E92" s="271" t="s">
        <v>4</v>
      </c>
      <c r="F92" s="271" t="s">
        <v>4</v>
      </c>
      <c r="G92" s="271">
        <v>0</v>
      </c>
      <c r="H92" s="271">
        <v>0</v>
      </c>
      <c r="I92" s="271">
        <v>0</v>
      </c>
      <c r="J92" s="271">
        <v>0</v>
      </c>
      <c r="K92" s="271">
        <v>0</v>
      </c>
      <c r="L92" s="271">
        <v>0</v>
      </c>
      <c r="M92" s="271">
        <v>0</v>
      </c>
      <c r="N92" s="271">
        <v>0</v>
      </c>
      <c r="O92" s="271">
        <v>0</v>
      </c>
      <c r="P92" s="271">
        <v>0</v>
      </c>
      <c r="Q92" s="97"/>
      <c r="R92" s="29"/>
    </row>
    <row r="93" spans="1:18">
      <c r="A93" s="20"/>
      <c r="B93" s="19"/>
      <c r="C93" s="50" t="s">
        <v>133</v>
      </c>
      <c r="D93" s="50" t="s">
        <v>175</v>
      </c>
      <c r="E93" s="271" t="s">
        <v>4</v>
      </c>
      <c r="F93" s="271" t="s">
        <v>4</v>
      </c>
      <c r="G93" s="271">
        <v>0</v>
      </c>
      <c r="H93" s="271">
        <v>0</v>
      </c>
      <c r="I93" s="271">
        <v>0</v>
      </c>
      <c r="J93" s="271">
        <v>0</v>
      </c>
      <c r="K93" s="271">
        <v>0</v>
      </c>
      <c r="L93" s="271">
        <v>0</v>
      </c>
      <c r="M93" s="271">
        <v>0</v>
      </c>
      <c r="N93" s="271">
        <v>0</v>
      </c>
      <c r="O93" s="271">
        <v>0</v>
      </c>
      <c r="P93" s="271">
        <v>0</v>
      </c>
      <c r="Q93" s="97"/>
      <c r="R93" s="29"/>
    </row>
    <row r="94" spans="1:18">
      <c r="A94" s="20"/>
      <c r="B94" s="19"/>
      <c r="C94" s="50" t="s">
        <v>133</v>
      </c>
      <c r="D94" s="50" t="s">
        <v>176</v>
      </c>
      <c r="E94" s="271" t="s">
        <v>4</v>
      </c>
      <c r="F94" s="271" t="s">
        <v>4</v>
      </c>
      <c r="G94" s="271">
        <v>0</v>
      </c>
      <c r="H94" s="271">
        <v>0</v>
      </c>
      <c r="I94" s="271">
        <v>0</v>
      </c>
      <c r="J94" s="271">
        <v>0</v>
      </c>
      <c r="K94" s="271">
        <v>0</v>
      </c>
      <c r="L94" s="271">
        <v>0</v>
      </c>
      <c r="M94" s="271">
        <v>0</v>
      </c>
      <c r="N94" s="271">
        <v>0</v>
      </c>
      <c r="O94" s="271">
        <v>0</v>
      </c>
      <c r="P94" s="271">
        <v>0</v>
      </c>
      <c r="Q94" s="97"/>
      <c r="R94" s="29"/>
    </row>
    <row r="95" spans="1:18">
      <c r="A95" s="20"/>
      <c r="B95" s="19"/>
      <c r="C95" s="50" t="s">
        <v>133</v>
      </c>
      <c r="D95" s="50" t="s">
        <v>177</v>
      </c>
      <c r="E95" s="271" t="s">
        <v>4</v>
      </c>
      <c r="F95" s="271" t="s">
        <v>4</v>
      </c>
      <c r="G95" s="271">
        <v>0</v>
      </c>
      <c r="H95" s="271">
        <v>0</v>
      </c>
      <c r="I95" s="271">
        <v>0</v>
      </c>
      <c r="J95" s="271">
        <v>0</v>
      </c>
      <c r="K95" s="271">
        <v>0</v>
      </c>
      <c r="L95" s="271">
        <v>0</v>
      </c>
      <c r="M95" s="271">
        <v>0</v>
      </c>
      <c r="N95" s="271">
        <v>0</v>
      </c>
      <c r="O95" s="271">
        <v>0</v>
      </c>
      <c r="P95" s="271">
        <v>0</v>
      </c>
      <c r="Q95" s="97"/>
      <c r="R95" s="29"/>
    </row>
    <row r="96" spans="1:18">
      <c r="A96" s="20"/>
      <c r="B96" s="19"/>
      <c r="C96" s="50" t="s">
        <v>134</v>
      </c>
      <c r="D96" s="50" t="s">
        <v>178</v>
      </c>
      <c r="E96" s="271" t="s">
        <v>4</v>
      </c>
      <c r="F96" s="271" t="s">
        <v>4</v>
      </c>
      <c r="G96" s="271">
        <v>2</v>
      </c>
      <c r="H96" s="271">
        <v>2</v>
      </c>
      <c r="I96" s="271">
        <v>2</v>
      </c>
      <c r="J96" s="271">
        <v>2</v>
      </c>
      <c r="K96" s="271">
        <v>2</v>
      </c>
      <c r="L96" s="271">
        <v>1</v>
      </c>
      <c r="M96" s="271">
        <v>1</v>
      </c>
      <c r="N96" s="271">
        <v>1</v>
      </c>
      <c r="O96" s="271">
        <v>1</v>
      </c>
      <c r="P96" s="271">
        <v>1</v>
      </c>
      <c r="Q96" s="97"/>
      <c r="R96" s="29"/>
    </row>
    <row r="97" spans="1:18">
      <c r="A97" s="20"/>
      <c r="B97" s="19"/>
      <c r="C97" s="50" t="s">
        <v>134</v>
      </c>
      <c r="D97" s="50" t="s">
        <v>179</v>
      </c>
      <c r="E97" s="271" t="s">
        <v>4</v>
      </c>
      <c r="F97" s="271" t="s">
        <v>4</v>
      </c>
      <c r="G97" s="271">
        <v>0</v>
      </c>
      <c r="H97" s="271">
        <v>0</v>
      </c>
      <c r="I97" s="271">
        <v>0</v>
      </c>
      <c r="J97" s="271">
        <v>0</v>
      </c>
      <c r="K97" s="271">
        <v>0</v>
      </c>
      <c r="L97" s="271">
        <v>0</v>
      </c>
      <c r="M97" s="271">
        <v>0</v>
      </c>
      <c r="N97" s="271">
        <v>0</v>
      </c>
      <c r="O97" s="271">
        <v>0</v>
      </c>
      <c r="P97" s="271">
        <v>0</v>
      </c>
      <c r="Q97" s="97"/>
      <c r="R97" s="29"/>
    </row>
    <row r="98" spans="1:18">
      <c r="A98" s="20"/>
      <c r="B98" s="19"/>
      <c r="C98" s="56" t="s">
        <v>135</v>
      </c>
      <c r="D98" s="50" t="s">
        <v>180</v>
      </c>
      <c r="E98" s="271" t="s">
        <v>4</v>
      </c>
      <c r="F98" s="271" t="s">
        <v>4</v>
      </c>
      <c r="G98" s="271">
        <v>3</v>
      </c>
      <c r="H98" s="271">
        <v>3</v>
      </c>
      <c r="I98" s="271">
        <v>3</v>
      </c>
      <c r="J98" s="271">
        <v>3</v>
      </c>
      <c r="K98" s="271">
        <v>3</v>
      </c>
      <c r="L98" s="271">
        <v>3</v>
      </c>
      <c r="M98" s="271">
        <v>2</v>
      </c>
      <c r="N98" s="271">
        <v>2</v>
      </c>
      <c r="O98" s="271">
        <v>2</v>
      </c>
      <c r="P98" s="271">
        <v>2</v>
      </c>
      <c r="Q98" s="97"/>
      <c r="R98" s="29"/>
    </row>
    <row r="99" spans="1:18">
      <c r="A99" s="20"/>
      <c r="B99" s="19"/>
      <c r="C99" s="257" t="s">
        <v>16</v>
      </c>
      <c r="D99" s="259"/>
      <c r="E99" s="124" t="s">
        <v>4</v>
      </c>
      <c r="F99" s="124" t="s">
        <v>4</v>
      </c>
      <c r="G99" s="124">
        <f>SUM(G59:G98)</f>
        <v>16</v>
      </c>
      <c r="H99" s="124">
        <f t="shared" ref="H99:P99" si="25">SUM(H59:H98)</f>
        <v>16</v>
      </c>
      <c r="I99" s="124">
        <f t="shared" si="25"/>
        <v>20</v>
      </c>
      <c r="J99" s="124">
        <f t="shared" si="25"/>
        <v>16</v>
      </c>
      <c r="K99" s="124">
        <f t="shared" si="25"/>
        <v>17</v>
      </c>
      <c r="L99" s="124">
        <f t="shared" si="25"/>
        <v>14</v>
      </c>
      <c r="M99" s="124">
        <f t="shared" si="25"/>
        <v>13</v>
      </c>
      <c r="N99" s="124">
        <f t="shared" si="25"/>
        <v>14</v>
      </c>
      <c r="O99" s="124">
        <f t="shared" si="25"/>
        <v>14</v>
      </c>
      <c r="P99" s="124">
        <f t="shared" si="25"/>
        <v>14</v>
      </c>
      <c r="Q99" s="97"/>
      <c r="R99" s="29"/>
    </row>
    <row r="100" customHeight="1" spans="1:21">
      <c r="A100" s="20"/>
      <c r="B100" s="19"/>
      <c r="C100" s="365" t="s">
        <v>17</v>
      </c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45"/>
      <c r="R100" s="45"/>
      <c r="S100" s="133"/>
      <c r="T100" s="133"/>
      <c r="U100" s="133"/>
    </row>
    <row r="101" spans="1:21">
      <c r="A101" s="20"/>
      <c r="B101" s="19"/>
      <c r="C101" s="186" t="s">
        <v>18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133"/>
      <c r="T101" s="133"/>
      <c r="U101" s="133"/>
    </row>
    <row r="102" spans="1:18">
      <c r="A102" s="20"/>
      <c r="B102" s="19"/>
      <c r="C102" s="186" t="s">
        <v>136</v>
      </c>
      <c r="D102" s="38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97"/>
      <c r="R102" s="29"/>
    </row>
    <row r="103" spans="1:18">
      <c r="A103" s="20"/>
      <c r="B103" s="19"/>
      <c r="C103" s="186" t="s">
        <v>137</v>
      </c>
      <c r="D103" s="38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97"/>
      <c r="R103" s="29"/>
    </row>
    <row r="104" spans="1:18">
      <c r="A104" s="20"/>
      <c r="B104" s="19"/>
      <c r="C104" s="19"/>
      <c r="D104" s="19"/>
      <c r="E104" s="19"/>
      <c r="F104" s="19"/>
      <c r="G104" s="19"/>
      <c r="H104" s="19"/>
      <c r="I104" s="19"/>
      <c r="J104" s="19"/>
      <c r="K104" s="29"/>
      <c r="L104" s="29"/>
      <c r="M104" s="29"/>
      <c r="N104" s="29"/>
      <c r="O104" s="29"/>
      <c r="P104" s="29"/>
      <c r="Q104" s="97"/>
      <c r="R104" s="29"/>
    </row>
    <row r="105" spans="1:18">
      <c r="A105" s="20"/>
      <c r="B105" s="19"/>
      <c r="C105" s="362" t="s">
        <v>181</v>
      </c>
      <c r="D105" s="19"/>
      <c r="E105" s="19"/>
      <c r="F105" s="19"/>
      <c r="G105" s="19"/>
      <c r="H105" s="19"/>
      <c r="I105" s="19"/>
      <c r="J105" s="19"/>
      <c r="K105" s="29"/>
      <c r="L105" s="29"/>
      <c r="M105" s="29"/>
      <c r="N105" s="29"/>
      <c r="O105" s="29"/>
      <c r="P105" s="29"/>
      <c r="Q105" s="97"/>
      <c r="R105" s="29"/>
    </row>
    <row r="106" spans="1:18">
      <c r="A106" s="20"/>
      <c r="B106" s="19"/>
      <c r="C106" s="46" t="s">
        <v>122</v>
      </c>
      <c r="D106" s="25" t="s">
        <v>140</v>
      </c>
      <c r="E106" s="119">
        <v>44197</v>
      </c>
      <c r="F106" s="119">
        <v>44228</v>
      </c>
      <c r="G106" s="119">
        <v>44256</v>
      </c>
      <c r="H106" s="119">
        <v>44287</v>
      </c>
      <c r="I106" s="119">
        <v>44317</v>
      </c>
      <c r="J106" s="119">
        <v>44348</v>
      </c>
      <c r="K106" s="119">
        <v>44378</v>
      </c>
      <c r="L106" s="119">
        <v>44409</v>
      </c>
      <c r="M106" s="119">
        <v>44440</v>
      </c>
      <c r="N106" s="119">
        <v>44470</v>
      </c>
      <c r="O106" s="119">
        <v>44501</v>
      </c>
      <c r="P106" s="119">
        <v>44531</v>
      </c>
      <c r="Q106" s="119" t="s">
        <v>16</v>
      </c>
      <c r="R106" s="29"/>
    </row>
    <row r="107" spans="1:18">
      <c r="A107" s="20"/>
      <c r="B107" s="19"/>
      <c r="C107" s="48" t="s">
        <v>124</v>
      </c>
      <c r="D107" s="48" t="s">
        <v>141</v>
      </c>
      <c r="E107" s="264" t="s">
        <v>4</v>
      </c>
      <c r="F107" s="264" t="s">
        <v>4</v>
      </c>
      <c r="G107" s="366">
        <v>0</v>
      </c>
      <c r="H107" s="366">
        <v>0</v>
      </c>
      <c r="I107" s="366">
        <v>0</v>
      </c>
      <c r="J107" s="366">
        <v>0</v>
      </c>
      <c r="K107" s="366">
        <v>0</v>
      </c>
      <c r="L107" s="366">
        <v>0</v>
      </c>
      <c r="M107" s="366">
        <v>0</v>
      </c>
      <c r="N107" s="366">
        <v>0</v>
      </c>
      <c r="O107" s="366">
        <v>0</v>
      </c>
      <c r="P107" s="366">
        <v>0</v>
      </c>
      <c r="Q107" s="366">
        <f>SUM(E107:P107)</f>
        <v>0</v>
      </c>
      <c r="R107" s="29"/>
    </row>
    <row r="108" spans="1:18">
      <c r="A108" s="20"/>
      <c r="B108" s="19"/>
      <c r="C108" s="50" t="s">
        <v>124</v>
      </c>
      <c r="D108" s="50" t="s">
        <v>142</v>
      </c>
      <c r="E108" s="271" t="s">
        <v>4</v>
      </c>
      <c r="F108" s="271" t="s">
        <v>4</v>
      </c>
      <c r="G108" s="244">
        <v>1400</v>
      </c>
      <c r="H108" s="244">
        <v>1400</v>
      </c>
      <c r="I108" s="244">
        <v>1400</v>
      </c>
      <c r="J108" s="244">
        <v>1400</v>
      </c>
      <c r="K108" s="244">
        <v>1400</v>
      </c>
      <c r="L108" s="244">
        <v>1400</v>
      </c>
      <c r="M108" s="244">
        <v>1400</v>
      </c>
      <c r="N108" s="244">
        <v>1400</v>
      </c>
      <c r="O108" s="244">
        <v>1400</v>
      </c>
      <c r="P108" s="244">
        <v>1400</v>
      </c>
      <c r="Q108" s="244">
        <f t="shared" ref="Q108:Q114" si="26">SUM(E108:P108)</f>
        <v>14000</v>
      </c>
      <c r="R108" s="20"/>
    </row>
    <row r="109" spans="1:18">
      <c r="A109" s="20"/>
      <c r="B109" s="19"/>
      <c r="C109" s="50" t="s">
        <v>124</v>
      </c>
      <c r="D109" s="50" t="s">
        <v>143</v>
      </c>
      <c r="E109" s="271" t="s">
        <v>4</v>
      </c>
      <c r="F109" s="271" t="s">
        <v>4</v>
      </c>
      <c r="G109" s="244">
        <v>700</v>
      </c>
      <c r="H109" s="244">
        <v>700</v>
      </c>
      <c r="I109" s="244">
        <v>700</v>
      </c>
      <c r="J109" s="244">
        <v>700</v>
      </c>
      <c r="K109" s="244">
        <v>700</v>
      </c>
      <c r="L109" s="244">
        <v>700</v>
      </c>
      <c r="M109" s="244">
        <v>700</v>
      </c>
      <c r="N109" s="244">
        <v>700</v>
      </c>
      <c r="O109" s="244">
        <v>700</v>
      </c>
      <c r="P109" s="244">
        <v>700</v>
      </c>
      <c r="Q109" s="244">
        <f t="shared" si="26"/>
        <v>7000</v>
      </c>
      <c r="R109" s="20"/>
    </row>
    <row r="110" spans="1:18">
      <c r="A110" s="20"/>
      <c r="B110" s="19"/>
      <c r="C110" s="50" t="s">
        <v>125</v>
      </c>
      <c r="D110" s="50" t="s">
        <v>144</v>
      </c>
      <c r="E110" s="292" t="s">
        <v>4</v>
      </c>
      <c r="F110" s="292" t="s">
        <v>4</v>
      </c>
      <c r="G110" s="368">
        <v>0</v>
      </c>
      <c r="H110" s="368">
        <v>0</v>
      </c>
      <c r="I110" s="368">
        <v>0</v>
      </c>
      <c r="J110" s="368">
        <v>0</v>
      </c>
      <c r="K110" s="368">
        <v>0</v>
      </c>
      <c r="L110" s="368">
        <v>0</v>
      </c>
      <c r="M110" s="368">
        <v>0</v>
      </c>
      <c r="N110" s="368">
        <v>0</v>
      </c>
      <c r="O110" s="368">
        <v>0</v>
      </c>
      <c r="P110" s="368">
        <v>0</v>
      </c>
      <c r="Q110" s="368">
        <v>0</v>
      </c>
      <c r="R110" s="20"/>
    </row>
    <row r="111" spans="1:18">
      <c r="A111" s="20"/>
      <c r="B111" s="19"/>
      <c r="C111" s="50" t="s">
        <v>125</v>
      </c>
      <c r="D111" s="50" t="s">
        <v>145</v>
      </c>
      <c r="E111" s="292" t="s">
        <v>4</v>
      </c>
      <c r="F111" s="292" t="s">
        <v>4</v>
      </c>
      <c r="G111" s="368">
        <v>0</v>
      </c>
      <c r="H111" s="368">
        <v>0</v>
      </c>
      <c r="I111" s="368">
        <v>0</v>
      </c>
      <c r="J111" s="368">
        <v>0</v>
      </c>
      <c r="K111" s="368">
        <v>0</v>
      </c>
      <c r="L111" s="368">
        <v>0</v>
      </c>
      <c r="M111" s="368">
        <v>0</v>
      </c>
      <c r="N111" s="368">
        <v>0</v>
      </c>
      <c r="O111" s="368">
        <v>0</v>
      </c>
      <c r="P111" s="368">
        <v>0</v>
      </c>
      <c r="Q111" s="368">
        <v>0</v>
      </c>
      <c r="R111" s="20"/>
    </row>
    <row r="112" spans="1:18">
      <c r="A112" s="20"/>
      <c r="B112" s="19"/>
      <c r="C112" s="50" t="s">
        <v>125</v>
      </c>
      <c r="D112" s="50" t="s">
        <v>146</v>
      </c>
      <c r="E112" s="292" t="s">
        <v>4</v>
      </c>
      <c r="F112" s="292" t="s">
        <v>4</v>
      </c>
      <c r="G112" s="368">
        <v>0</v>
      </c>
      <c r="H112" s="368">
        <v>0</v>
      </c>
      <c r="I112" s="368">
        <v>0</v>
      </c>
      <c r="J112" s="368">
        <v>0</v>
      </c>
      <c r="K112" s="368">
        <v>0</v>
      </c>
      <c r="L112" s="368">
        <v>0</v>
      </c>
      <c r="M112" s="368">
        <v>0</v>
      </c>
      <c r="N112" s="368">
        <v>0</v>
      </c>
      <c r="O112" s="368">
        <v>0</v>
      </c>
      <c r="P112" s="368">
        <v>0</v>
      </c>
      <c r="Q112" s="368">
        <v>0</v>
      </c>
      <c r="R112" s="20"/>
    </row>
    <row r="113" spans="1:18">
      <c r="A113" s="20"/>
      <c r="B113" s="19"/>
      <c r="C113" s="50" t="s">
        <v>125</v>
      </c>
      <c r="D113" s="50" t="s">
        <v>147</v>
      </c>
      <c r="E113" s="271" t="s">
        <v>4</v>
      </c>
      <c r="F113" s="271" t="s">
        <v>4</v>
      </c>
      <c r="G113" s="244">
        <v>0</v>
      </c>
      <c r="H113" s="244">
        <v>0</v>
      </c>
      <c r="I113" s="244">
        <v>0</v>
      </c>
      <c r="J113" s="244">
        <v>0</v>
      </c>
      <c r="K113" s="244">
        <v>0</v>
      </c>
      <c r="L113" s="244">
        <v>0</v>
      </c>
      <c r="M113" s="244">
        <v>0</v>
      </c>
      <c r="N113" s="244">
        <v>0</v>
      </c>
      <c r="O113" s="244">
        <v>0</v>
      </c>
      <c r="P113" s="244">
        <v>0</v>
      </c>
      <c r="Q113" s="244">
        <f t="shared" si="26"/>
        <v>0</v>
      </c>
      <c r="R113" s="20"/>
    </row>
    <row r="114" spans="1:18">
      <c r="A114" s="20"/>
      <c r="B114" s="19"/>
      <c r="C114" s="50" t="s">
        <v>125</v>
      </c>
      <c r="D114" s="50" t="s">
        <v>148</v>
      </c>
      <c r="E114" s="271" t="s">
        <v>4</v>
      </c>
      <c r="F114" s="271" t="s">
        <v>4</v>
      </c>
      <c r="G114" s="244">
        <v>700</v>
      </c>
      <c r="H114" s="244">
        <v>700</v>
      </c>
      <c r="I114" s="244">
        <v>700</v>
      </c>
      <c r="J114" s="244">
        <v>700</v>
      </c>
      <c r="K114" s="244">
        <v>700</v>
      </c>
      <c r="L114" s="244">
        <v>700</v>
      </c>
      <c r="M114" s="244">
        <v>700</v>
      </c>
      <c r="N114" s="244">
        <v>700</v>
      </c>
      <c r="O114" s="244">
        <v>700</v>
      </c>
      <c r="P114" s="244">
        <v>700</v>
      </c>
      <c r="Q114" s="244">
        <f t="shared" si="26"/>
        <v>7000</v>
      </c>
      <c r="R114" s="20"/>
    </row>
    <row r="115" spans="1:18">
      <c r="A115" s="20"/>
      <c r="B115" s="19"/>
      <c r="C115" s="50" t="s">
        <v>126</v>
      </c>
      <c r="D115" s="50" t="s">
        <v>149</v>
      </c>
      <c r="E115" s="271" t="s">
        <v>4</v>
      </c>
      <c r="F115" s="271" t="s">
        <v>4</v>
      </c>
      <c r="G115" s="244">
        <v>0</v>
      </c>
      <c r="H115" s="244">
        <v>0</v>
      </c>
      <c r="I115" s="244">
        <v>0</v>
      </c>
      <c r="J115" s="244">
        <v>0</v>
      </c>
      <c r="K115" s="244">
        <v>0</v>
      </c>
      <c r="L115" s="244">
        <v>0</v>
      </c>
      <c r="M115" s="244">
        <v>0</v>
      </c>
      <c r="N115" s="244">
        <v>0</v>
      </c>
      <c r="O115" s="244">
        <v>0</v>
      </c>
      <c r="P115" s="244">
        <v>0</v>
      </c>
      <c r="Q115" s="244">
        <f t="shared" ref="Q115:Q148" si="27">SUM(E115:P115)</f>
        <v>0</v>
      </c>
      <c r="R115" s="20"/>
    </row>
    <row r="116" spans="1:18">
      <c r="A116" s="20"/>
      <c r="B116" s="19"/>
      <c r="C116" s="50" t="s">
        <v>126</v>
      </c>
      <c r="D116" s="50" t="s">
        <v>150</v>
      </c>
      <c r="E116" s="271" t="s">
        <v>4</v>
      </c>
      <c r="F116" s="271" t="s">
        <v>4</v>
      </c>
      <c r="G116" s="244">
        <v>700</v>
      </c>
      <c r="H116" s="244">
        <v>700</v>
      </c>
      <c r="I116" s="244">
        <v>700</v>
      </c>
      <c r="J116" s="244">
        <v>700</v>
      </c>
      <c r="K116" s="244">
        <v>700</v>
      </c>
      <c r="L116" s="244">
        <v>700</v>
      </c>
      <c r="M116" s="244">
        <v>700</v>
      </c>
      <c r="N116" s="244">
        <v>0</v>
      </c>
      <c r="O116" s="244">
        <v>0</v>
      </c>
      <c r="P116" s="244">
        <v>0</v>
      </c>
      <c r="Q116" s="244">
        <f t="shared" si="27"/>
        <v>4900</v>
      </c>
      <c r="R116" s="20"/>
    </row>
    <row r="117" spans="1:18">
      <c r="A117" s="20"/>
      <c r="B117" s="19"/>
      <c r="C117" s="50" t="s">
        <v>126</v>
      </c>
      <c r="D117" s="50" t="s">
        <v>151</v>
      </c>
      <c r="E117" s="271" t="s">
        <v>4</v>
      </c>
      <c r="F117" s="271" t="s">
        <v>4</v>
      </c>
      <c r="G117" s="244">
        <v>0</v>
      </c>
      <c r="H117" s="244">
        <v>0</v>
      </c>
      <c r="I117" s="244">
        <v>0</v>
      </c>
      <c r="J117" s="244">
        <v>0</v>
      </c>
      <c r="K117" s="244">
        <v>0</v>
      </c>
      <c r="L117" s="244">
        <v>0</v>
      </c>
      <c r="M117" s="244">
        <v>0</v>
      </c>
      <c r="N117" s="244">
        <v>0</v>
      </c>
      <c r="O117" s="244">
        <v>0</v>
      </c>
      <c r="P117" s="244">
        <v>0</v>
      </c>
      <c r="Q117" s="244">
        <f t="shared" si="27"/>
        <v>0</v>
      </c>
      <c r="R117" s="20"/>
    </row>
    <row r="118" spans="1:18">
      <c r="A118" s="20"/>
      <c r="B118" s="19"/>
      <c r="C118" s="50" t="s">
        <v>126</v>
      </c>
      <c r="D118" s="50" t="s">
        <v>152</v>
      </c>
      <c r="E118" s="271" t="s">
        <v>4</v>
      </c>
      <c r="F118" s="271" t="s">
        <v>4</v>
      </c>
      <c r="G118" s="244">
        <v>0</v>
      </c>
      <c r="H118" s="244">
        <v>0</v>
      </c>
      <c r="I118" s="244">
        <v>0</v>
      </c>
      <c r="J118" s="244">
        <v>0</v>
      </c>
      <c r="K118" s="244">
        <v>0</v>
      </c>
      <c r="L118" s="244">
        <v>0</v>
      </c>
      <c r="M118" s="244">
        <v>0</v>
      </c>
      <c r="N118" s="244">
        <v>0</v>
      </c>
      <c r="O118" s="244">
        <v>0</v>
      </c>
      <c r="P118" s="244">
        <v>0</v>
      </c>
      <c r="Q118" s="244">
        <f t="shared" si="27"/>
        <v>0</v>
      </c>
      <c r="R118" s="20"/>
    </row>
    <row r="119" spans="1:18">
      <c r="A119" s="20"/>
      <c r="B119" s="19"/>
      <c r="C119" s="50" t="s">
        <v>126</v>
      </c>
      <c r="D119" s="50" t="s">
        <v>153</v>
      </c>
      <c r="E119" s="271" t="s">
        <v>4</v>
      </c>
      <c r="F119" s="271" t="s">
        <v>4</v>
      </c>
      <c r="G119" s="244">
        <v>700</v>
      </c>
      <c r="H119" s="244">
        <v>700</v>
      </c>
      <c r="I119" s="244">
        <v>700</v>
      </c>
      <c r="J119" s="244">
        <v>700</v>
      </c>
      <c r="K119" s="244">
        <v>700</v>
      </c>
      <c r="L119" s="244">
        <v>700</v>
      </c>
      <c r="M119" s="244">
        <v>700</v>
      </c>
      <c r="N119" s="244">
        <v>700</v>
      </c>
      <c r="O119" s="244">
        <v>700</v>
      </c>
      <c r="P119" s="244">
        <v>700</v>
      </c>
      <c r="Q119" s="244">
        <f t="shared" si="27"/>
        <v>7000</v>
      </c>
      <c r="R119" s="20"/>
    </row>
    <row r="120" spans="1:18">
      <c r="A120" s="20"/>
      <c r="B120" s="19"/>
      <c r="C120" s="50" t="s">
        <v>127</v>
      </c>
      <c r="D120" s="50" t="s">
        <v>154</v>
      </c>
      <c r="E120" s="271" t="s">
        <v>4</v>
      </c>
      <c r="F120" s="271" t="s">
        <v>4</v>
      </c>
      <c r="G120" s="244">
        <v>0</v>
      </c>
      <c r="H120" s="244">
        <v>0</v>
      </c>
      <c r="I120" s="244">
        <v>0</v>
      </c>
      <c r="J120" s="244">
        <v>0</v>
      </c>
      <c r="K120" s="244">
        <v>0</v>
      </c>
      <c r="L120" s="244">
        <v>0</v>
      </c>
      <c r="M120" s="244">
        <v>0</v>
      </c>
      <c r="N120" s="244">
        <v>0</v>
      </c>
      <c r="O120" s="244">
        <v>0</v>
      </c>
      <c r="P120" s="244">
        <v>0</v>
      </c>
      <c r="Q120" s="244">
        <f t="shared" si="27"/>
        <v>0</v>
      </c>
      <c r="R120" s="20"/>
    </row>
    <row r="121" spans="1:18">
      <c r="A121" s="20"/>
      <c r="B121" s="19"/>
      <c r="C121" s="50" t="s">
        <v>127</v>
      </c>
      <c r="D121" s="50" t="s">
        <v>155</v>
      </c>
      <c r="E121" s="271" t="s">
        <v>4</v>
      </c>
      <c r="F121" s="271" t="s">
        <v>4</v>
      </c>
      <c r="G121" s="244">
        <v>2625</v>
      </c>
      <c r="H121" s="244">
        <v>2625</v>
      </c>
      <c r="I121" s="244">
        <v>5425</v>
      </c>
      <c r="J121" s="244">
        <v>2625</v>
      </c>
      <c r="K121" s="244">
        <v>3150</v>
      </c>
      <c r="L121" s="244">
        <v>2800</v>
      </c>
      <c r="M121" s="244">
        <v>2800</v>
      </c>
      <c r="N121" s="244">
        <v>2800</v>
      </c>
      <c r="O121" s="244">
        <v>2800</v>
      </c>
      <c r="P121" s="244">
        <v>2800</v>
      </c>
      <c r="Q121" s="244">
        <f t="shared" si="27"/>
        <v>30450</v>
      </c>
      <c r="R121" s="20"/>
    </row>
    <row r="122" spans="1:18">
      <c r="A122" s="20"/>
      <c r="B122" s="19"/>
      <c r="C122" s="50" t="s">
        <v>128</v>
      </c>
      <c r="D122" s="50" t="s">
        <v>156</v>
      </c>
      <c r="E122" s="271" t="s">
        <v>4</v>
      </c>
      <c r="F122" s="271" t="s">
        <v>4</v>
      </c>
      <c r="G122" s="244">
        <v>0</v>
      </c>
      <c r="H122" s="244">
        <v>0</v>
      </c>
      <c r="I122" s="244">
        <v>0</v>
      </c>
      <c r="J122" s="244">
        <v>0</v>
      </c>
      <c r="K122" s="244">
        <v>0</v>
      </c>
      <c r="L122" s="244">
        <v>0</v>
      </c>
      <c r="M122" s="244">
        <v>0</v>
      </c>
      <c r="N122" s="244">
        <v>0</v>
      </c>
      <c r="O122" s="244">
        <v>0</v>
      </c>
      <c r="P122" s="244">
        <v>0</v>
      </c>
      <c r="Q122" s="244">
        <f t="shared" si="27"/>
        <v>0</v>
      </c>
      <c r="R122" s="20"/>
    </row>
    <row r="123" spans="1:18">
      <c r="A123" s="20"/>
      <c r="B123" s="19"/>
      <c r="C123" s="50" t="s">
        <v>128</v>
      </c>
      <c r="D123" s="50" t="s">
        <v>157</v>
      </c>
      <c r="E123" s="271" t="s">
        <v>4</v>
      </c>
      <c r="F123" s="271" t="s">
        <v>4</v>
      </c>
      <c r="G123" s="244">
        <v>0</v>
      </c>
      <c r="H123" s="244">
        <v>0</v>
      </c>
      <c r="I123" s="244">
        <v>0</v>
      </c>
      <c r="J123" s="244">
        <v>0</v>
      </c>
      <c r="K123" s="244">
        <v>0</v>
      </c>
      <c r="L123" s="244">
        <v>0</v>
      </c>
      <c r="M123" s="244">
        <v>0</v>
      </c>
      <c r="N123" s="244">
        <v>0</v>
      </c>
      <c r="O123" s="244">
        <v>0</v>
      </c>
      <c r="P123" s="244">
        <v>0</v>
      </c>
      <c r="Q123" s="244">
        <f t="shared" si="27"/>
        <v>0</v>
      </c>
      <c r="R123" s="20"/>
    </row>
    <row r="124" spans="1:18">
      <c r="A124" s="20"/>
      <c r="B124" s="19"/>
      <c r="C124" s="50" t="s">
        <v>129</v>
      </c>
      <c r="D124" s="50" t="s">
        <v>158</v>
      </c>
      <c r="E124" s="271" t="s">
        <v>4</v>
      </c>
      <c r="F124" s="271" t="s">
        <v>4</v>
      </c>
      <c r="G124" s="244">
        <v>0</v>
      </c>
      <c r="H124" s="244">
        <v>0</v>
      </c>
      <c r="I124" s="244">
        <v>0</v>
      </c>
      <c r="J124" s="244">
        <v>0</v>
      </c>
      <c r="K124" s="244">
        <v>0</v>
      </c>
      <c r="L124" s="244">
        <v>0</v>
      </c>
      <c r="M124" s="244">
        <v>0</v>
      </c>
      <c r="N124" s="244">
        <v>0</v>
      </c>
      <c r="O124" s="244">
        <v>0</v>
      </c>
      <c r="P124" s="244">
        <v>0</v>
      </c>
      <c r="Q124" s="244">
        <f t="shared" si="27"/>
        <v>0</v>
      </c>
      <c r="R124" s="20"/>
    </row>
    <row r="125" spans="1:18">
      <c r="A125" s="20"/>
      <c r="B125" s="19"/>
      <c r="C125" s="50" t="s">
        <v>129</v>
      </c>
      <c r="D125" s="50" t="s">
        <v>159</v>
      </c>
      <c r="E125" s="271" t="s">
        <v>4</v>
      </c>
      <c r="F125" s="271" t="s">
        <v>4</v>
      </c>
      <c r="G125" s="244">
        <v>0</v>
      </c>
      <c r="H125" s="244">
        <v>0</v>
      </c>
      <c r="I125" s="244">
        <v>0</v>
      </c>
      <c r="J125" s="244">
        <v>0</v>
      </c>
      <c r="K125" s="244">
        <v>0</v>
      </c>
      <c r="L125" s="244">
        <v>0</v>
      </c>
      <c r="M125" s="244">
        <v>0</v>
      </c>
      <c r="N125" s="244">
        <v>0</v>
      </c>
      <c r="O125" s="244">
        <v>0</v>
      </c>
      <c r="P125" s="244">
        <v>0</v>
      </c>
      <c r="Q125" s="244">
        <f t="shared" si="27"/>
        <v>0</v>
      </c>
      <c r="R125" s="20"/>
    </row>
    <row r="126" spans="1:18">
      <c r="A126" s="20"/>
      <c r="B126" s="19"/>
      <c r="C126" s="50" t="s">
        <v>129</v>
      </c>
      <c r="D126" s="50" t="s">
        <v>160</v>
      </c>
      <c r="E126" s="271" t="s">
        <v>4</v>
      </c>
      <c r="F126" s="271" t="s">
        <v>4</v>
      </c>
      <c r="G126" s="244">
        <v>0</v>
      </c>
      <c r="H126" s="244">
        <v>0</v>
      </c>
      <c r="I126" s="244">
        <v>0</v>
      </c>
      <c r="J126" s="244">
        <v>0</v>
      </c>
      <c r="K126" s="244">
        <v>0</v>
      </c>
      <c r="L126" s="244">
        <v>0</v>
      </c>
      <c r="M126" s="244">
        <v>0</v>
      </c>
      <c r="N126" s="244">
        <v>0</v>
      </c>
      <c r="O126" s="244">
        <v>0</v>
      </c>
      <c r="P126" s="244">
        <v>0</v>
      </c>
      <c r="Q126" s="244">
        <f t="shared" si="27"/>
        <v>0</v>
      </c>
      <c r="R126" s="20"/>
    </row>
    <row r="127" spans="1:18">
      <c r="A127" s="20"/>
      <c r="B127" s="19"/>
      <c r="C127" s="50" t="s">
        <v>129</v>
      </c>
      <c r="D127" s="50" t="s">
        <v>161</v>
      </c>
      <c r="E127" s="271" t="s">
        <v>4</v>
      </c>
      <c r="F127" s="271" t="s">
        <v>4</v>
      </c>
      <c r="G127" s="244">
        <v>0</v>
      </c>
      <c r="H127" s="244">
        <v>0</v>
      </c>
      <c r="I127" s="244">
        <v>0</v>
      </c>
      <c r="J127" s="244">
        <v>0</v>
      </c>
      <c r="K127" s="244">
        <v>0</v>
      </c>
      <c r="L127" s="244">
        <v>0</v>
      </c>
      <c r="M127" s="244">
        <v>0</v>
      </c>
      <c r="N127" s="244">
        <v>0</v>
      </c>
      <c r="O127" s="244">
        <v>0</v>
      </c>
      <c r="P127" s="244">
        <v>0</v>
      </c>
      <c r="Q127" s="244">
        <f t="shared" si="27"/>
        <v>0</v>
      </c>
      <c r="R127" s="20"/>
    </row>
    <row r="128" spans="1:18">
      <c r="A128" s="20"/>
      <c r="B128" s="19"/>
      <c r="C128" s="50" t="s">
        <v>129</v>
      </c>
      <c r="D128" s="50" t="s">
        <v>162</v>
      </c>
      <c r="E128" s="271" t="s">
        <v>4</v>
      </c>
      <c r="F128" s="271" t="s">
        <v>4</v>
      </c>
      <c r="G128" s="244">
        <v>0</v>
      </c>
      <c r="H128" s="244">
        <v>0</v>
      </c>
      <c r="I128" s="244">
        <v>0</v>
      </c>
      <c r="J128" s="244">
        <v>0</v>
      </c>
      <c r="K128" s="244">
        <v>0</v>
      </c>
      <c r="L128" s="244">
        <v>0</v>
      </c>
      <c r="M128" s="244">
        <v>0</v>
      </c>
      <c r="N128" s="244">
        <v>0</v>
      </c>
      <c r="O128" s="244">
        <v>0</v>
      </c>
      <c r="P128" s="244">
        <v>0</v>
      </c>
      <c r="Q128" s="244">
        <f t="shared" si="27"/>
        <v>0</v>
      </c>
      <c r="R128" s="20"/>
    </row>
    <row r="129" spans="1:18">
      <c r="A129" s="20"/>
      <c r="B129" s="19"/>
      <c r="C129" s="50" t="s">
        <v>130</v>
      </c>
      <c r="D129" s="50" t="s">
        <v>163</v>
      </c>
      <c r="E129" s="271" t="s">
        <v>4</v>
      </c>
      <c r="F129" s="271" t="s">
        <v>4</v>
      </c>
      <c r="G129" s="244">
        <v>0</v>
      </c>
      <c r="H129" s="244">
        <v>0</v>
      </c>
      <c r="I129" s="244">
        <v>0</v>
      </c>
      <c r="J129" s="244">
        <v>0</v>
      </c>
      <c r="K129" s="244">
        <v>0</v>
      </c>
      <c r="L129" s="244">
        <v>0</v>
      </c>
      <c r="M129" s="244">
        <v>0</v>
      </c>
      <c r="N129" s="244">
        <v>0</v>
      </c>
      <c r="O129" s="244">
        <v>0</v>
      </c>
      <c r="P129" s="244">
        <v>0</v>
      </c>
      <c r="Q129" s="244">
        <f t="shared" si="27"/>
        <v>0</v>
      </c>
      <c r="R129" s="20"/>
    </row>
    <row r="130" spans="1:18">
      <c r="A130" s="20"/>
      <c r="B130" s="19"/>
      <c r="C130" s="50" t="s">
        <v>130</v>
      </c>
      <c r="D130" s="50" t="s">
        <v>164</v>
      </c>
      <c r="E130" s="271" t="s">
        <v>4</v>
      </c>
      <c r="F130" s="271" t="s">
        <v>4</v>
      </c>
      <c r="G130" s="244">
        <v>0</v>
      </c>
      <c r="H130" s="244">
        <v>0</v>
      </c>
      <c r="I130" s="244">
        <v>0</v>
      </c>
      <c r="J130" s="244">
        <v>0</v>
      </c>
      <c r="K130" s="244">
        <v>0</v>
      </c>
      <c r="L130" s="244">
        <v>0</v>
      </c>
      <c r="M130" s="244">
        <v>0</v>
      </c>
      <c r="N130" s="244">
        <v>0</v>
      </c>
      <c r="O130" s="244">
        <v>0</v>
      </c>
      <c r="P130" s="244">
        <v>0</v>
      </c>
      <c r="Q130" s="244">
        <f t="shared" si="27"/>
        <v>0</v>
      </c>
      <c r="R130" s="20"/>
    </row>
    <row r="131" spans="1:18">
      <c r="A131" s="20"/>
      <c r="B131" s="19"/>
      <c r="C131" s="50" t="s">
        <v>131</v>
      </c>
      <c r="D131" s="50" t="s">
        <v>165</v>
      </c>
      <c r="E131" s="271" t="s">
        <v>4</v>
      </c>
      <c r="F131" s="271" t="s">
        <v>4</v>
      </c>
      <c r="G131" s="244">
        <v>0</v>
      </c>
      <c r="H131" s="244">
        <v>0</v>
      </c>
      <c r="I131" s="244">
        <v>0</v>
      </c>
      <c r="J131" s="244">
        <v>0</v>
      </c>
      <c r="K131" s="244">
        <v>0</v>
      </c>
      <c r="L131" s="244">
        <v>0</v>
      </c>
      <c r="M131" s="244">
        <v>0</v>
      </c>
      <c r="N131" s="244">
        <v>1400</v>
      </c>
      <c r="O131" s="244">
        <v>1400</v>
      </c>
      <c r="P131" s="244">
        <v>1400</v>
      </c>
      <c r="Q131" s="244">
        <f t="shared" si="27"/>
        <v>4200</v>
      </c>
      <c r="R131" s="20"/>
    </row>
    <row r="132" spans="1:18">
      <c r="A132" s="20"/>
      <c r="B132" s="19"/>
      <c r="C132" s="50" t="s">
        <v>131</v>
      </c>
      <c r="D132" s="50" t="s">
        <v>166</v>
      </c>
      <c r="E132" s="271" t="s">
        <v>4</v>
      </c>
      <c r="F132" s="271" t="s">
        <v>4</v>
      </c>
      <c r="G132" s="244">
        <v>0</v>
      </c>
      <c r="H132" s="244">
        <v>0</v>
      </c>
      <c r="I132" s="244">
        <v>0</v>
      </c>
      <c r="J132" s="244">
        <v>0</v>
      </c>
      <c r="K132" s="244">
        <v>0</v>
      </c>
      <c r="L132" s="244">
        <v>0</v>
      </c>
      <c r="M132" s="244">
        <v>0</v>
      </c>
      <c r="N132" s="244">
        <v>0</v>
      </c>
      <c r="O132" s="244">
        <v>0</v>
      </c>
      <c r="P132" s="244">
        <v>0</v>
      </c>
      <c r="Q132" s="244">
        <f t="shared" si="27"/>
        <v>0</v>
      </c>
      <c r="R132" s="20"/>
    </row>
    <row r="133" spans="1:18">
      <c r="A133" s="20"/>
      <c r="B133" s="19"/>
      <c r="C133" s="50" t="s">
        <v>131</v>
      </c>
      <c r="D133" s="50" t="s">
        <v>167</v>
      </c>
      <c r="E133" s="271" t="s">
        <v>4</v>
      </c>
      <c r="F133" s="271" t="s">
        <v>4</v>
      </c>
      <c r="G133" s="244">
        <v>0</v>
      </c>
      <c r="H133" s="244">
        <v>0</v>
      </c>
      <c r="I133" s="244">
        <v>0</v>
      </c>
      <c r="J133" s="244">
        <v>0</v>
      </c>
      <c r="K133" s="244">
        <v>0</v>
      </c>
      <c r="L133" s="244">
        <v>0</v>
      </c>
      <c r="M133" s="244">
        <v>0</v>
      </c>
      <c r="N133" s="244">
        <v>0</v>
      </c>
      <c r="O133" s="244">
        <v>0</v>
      </c>
      <c r="P133" s="244">
        <v>0</v>
      </c>
      <c r="Q133" s="244">
        <f t="shared" si="27"/>
        <v>0</v>
      </c>
      <c r="R133" s="20"/>
    </row>
    <row r="134" spans="1:18">
      <c r="A134" s="20"/>
      <c r="B134" s="19"/>
      <c r="C134" s="50" t="s">
        <v>131</v>
      </c>
      <c r="D134" s="50" t="s">
        <v>168</v>
      </c>
      <c r="E134" s="271" t="s">
        <v>4</v>
      </c>
      <c r="F134" s="271" t="s">
        <v>4</v>
      </c>
      <c r="G134" s="244">
        <v>0</v>
      </c>
      <c r="H134" s="244">
        <v>0</v>
      </c>
      <c r="I134" s="244">
        <v>0</v>
      </c>
      <c r="J134" s="244">
        <v>0</v>
      </c>
      <c r="K134" s="244">
        <v>0</v>
      </c>
      <c r="L134" s="244">
        <v>0</v>
      </c>
      <c r="M134" s="244">
        <v>0</v>
      </c>
      <c r="N134" s="244">
        <v>0</v>
      </c>
      <c r="O134" s="244">
        <v>0</v>
      </c>
      <c r="P134" s="244">
        <v>0</v>
      </c>
      <c r="Q134" s="244">
        <f t="shared" si="27"/>
        <v>0</v>
      </c>
      <c r="R134" s="20"/>
    </row>
    <row r="135" spans="1:18">
      <c r="A135" s="20"/>
      <c r="B135" s="19"/>
      <c r="C135" s="50" t="s">
        <v>132</v>
      </c>
      <c r="D135" s="50" t="s">
        <v>169</v>
      </c>
      <c r="E135" s="271" t="s">
        <v>4</v>
      </c>
      <c r="F135" s="271" t="s">
        <v>4</v>
      </c>
      <c r="G135" s="244">
        <v>0</v>
      </c>
      <c r="H135" s="244">
        <v>0</v>
      </c>
      <c r="I135" s="244">
        <v>0</v>
      </c>
      <c r="J135" s="244">
        <v>0</v>
      </c>
      <c r="K135" s="244">
        <v>0</v>
      </c>
      <c r="L135" s="244">
        <v>0</v>
      </c>
      <c r="M135" s="244">
        <v>0</v>
      </c>
      <c r="N135" s="244">
        <v>0</v>
      </c>
      <c r="O135" s="244">
        <v>0</v>
      </c>
      <c r="P135" s="244">
        <v>0</v>
      </c>
      <c r="Q135" s="244">
        <f t="shared" si="27"/>
        <v>0</v>
      </c>
      <c r="R135" s="20"/>
    </row>
    <row r="136" spans="1:18">
      <c r="A136" s="20"/>
      <c r="B136" s="19"/>
      <c r="C136" s="50" t="s">
        <v>132</v>
      </c>
      <c r="D136" s="50" t="s">
        <v>170</v>
      </c>
      <c r="E136" s="271" t="s">
        <v>4</v>
      </c>
      <c r="F136" s="271" t="s">
        <v>4</v>
      </c>
      <c r="G136" s="244">
        <v>0</v>
      </c>
      <c r="H136" s="244">
        <v>0</v>
      </c>
      <c r="I136" s="244">
        <v>0</v>
      </c>
      <c r="J136" s="244">
        <v>0</v>
      </c>
      <c r="K136" s="244">
        <v>0</v>
      </c>
      <c r="L136" s="244">
        <v>0</v>
      </c>
      <c r="M136" s="244">
        <v>0</v>
      </c>
      <c r="N136" s="244">
        <v>0</v>
      </c>
      <c r="O136" s="244">
        <v>0</v>
      </c>
      <c r="P136" s="244">
        <v>0</v>
      </c>
      <c r="Q136" s="244">
        <f t="shared" si="27"/>
        <v>0</v>
      </c>
      <c r="R136" s="20"/>
    </row>
    <row r="137" spans="1:18">
      <c r="A137" s="20"/>
      <c r="B137" s="19"/>
      <c r="C137" s="50" t="s">
        <v>132</v>
      </c>
      <c r="D137" s="50" t="s">
        <v>171</v>
      </c>
      <c r="E137" s="271" t="s">
        <v>4</v>
      </c>
      <c r="F137" s="271" t="s">
        <v>4</v>
      </c>
      <c r="G137" s="244">
        <v>0</v>
      </c>
      <c r="H137" s="244">
        <v>0</v>
      </c>
      <c r="I137" s="244">
        <v>0</v>
      </c>
      <c r="J137" s="244">
        <v>0</v>
      </c>
      <c r="K137" s="244">
        <v>0</v>
      </c>
      <c r="L137" s="244">
        <v>0</v>
      </c>
      <c r="M137" s="244">
        <v>0</v>
      </c>
      <c r="N137" s="244">
        <v>0</v>
      </c>
      <c r="O137" s="244">
        <v>0</v>
      </c>
      <c r="P137" s="244">
        <v>0</v>
      </c>
      <c r="Q137" s="244">
        <f t="shared" si="27"/>
        <v>0</v>
      </c>
      <c r="R137" s="20"/>
    </row>
    <row r="138" spans="1:18">
      <c r="A138" s="20"/>
      <c r="B138" s="19"/>
      <c r="C138" s="50" t="s">
        <v>132</v>
      </c>
      <c r="D138" s="50" t="s">
        <v>172</v>
      </c>
      <c r="E138" s="271" t="s">
        <v>4</v>
      </c>
      <c r="F138" s="271" t="s">
        <v>4</v>
      </c>
      <c r="G138" s="244">
        <v>0</v>
      </c>
      <c r="H138" s="244">
        <v>0</v>
      </c>
      <c r="I138" s="244">
        <v>0</v>
      </c>
      <c r="J138" s="244">
        <v>0</v>
      </c>
      <c r="K138" s="244">
        <v>0</v>
      </c>
      <c r="L138" s="244">
        <v>0</v>
      </c>
      <c r="M138" s="244">
        <v>0</v>
      </c>
      <c r="N138" s="244">
        <v>0</v>
      </c>
      <c r="O138" s="244">
        <v>0</v>
      </c>
      <c r="P138" s="244">
        <v>0</v>
      </c>
      <c r="Q138" s="244">
        <f t="shared" si="27"/>
        <v>0</v>
      </c>
      <c r="R138" s="20"/>
    </row>
    <row r="139" spans="1:18">
      <c r="A139" s="20"/>
      <c r="B139" s="19"/>
      <c r="C139" s="50" t="s">
        <v>132</v>
      </c>
      <c r="D139" s="379" t="s">
        <v>173</v>
      </c>
      <c r="E139" s="271" t="s">
        <v>4</v>
      </c>
      <c r="F139" s="271" t="s">
        <v>4</v>
      </c>
      <c r="G139" s="244">
        <v>700</v>
      </c>
      <c r="H139" s="244">
        <v>700</v>
      </c>
      <c r="I139" s="244">
        <v>700</v>
      </c>
      <c r="J139" s="244">
        <v>700</v>
      </c>
      <c r="K139" s="244">
        <v>350</v>
      </c>
      <c r="L139" s="244">
        <v>0</v>
      </c>
      <c r="M139" s="244">
        <v>0</v>
      </c>
      <c r="N139" s="244">
        <v>0</v>
      </c>
      <c r="O139" s="244">
        <v>0</v>
      </c>
      <c r="P139" s="244">
        <v>0</v>
      </c>
      <c r="Q139" s="244">
        <f t="shared" si="27"/>
        <v>3150</v>
      </c>
      <c r="R139" s="20"/>
    </row>
    <row r="140" spans="1:18">
      <c r="A140" s="20"/>
      <c r="B140" s="19"/>
      <c r="C140" s="50" t="s">
        <v>133</v>
      </c>
      <c r="D140" s="50" t="s">
        <v>174</v>
      </c>
      <c r="E140" s="271" t="s">
        <v>4</v>
      </c>
      <c r="F140" s="271" t="s">
        <v>4</v>
      </c>
      <c r="G140" s="244">
        <v>0</v>
      </c>
      <c r="H140" s="244">
        <v>0</v>
      </c>
      <c r="I140" s="244">
        <v>0</v>
      </c>
      <c r="J140" s="244">
        <v>0</v>
      </c>
      <c r="K140" s="244">
        <v>0</v>
      </c>
      <c r="L140" s="244">
        <v>0</v>
      </c>
      <c r="M140" s="244">
        <v>0</v>
      </c>
      <c r="N140" s="244">
        <v>0</v>
      </c>
      <c r="O140" s="244">
        <v>0</v>
      </c>
      <c r="P140" s="244">
        <v>0</v>
      </c>
      <c r="Q140" s="244">
        <f t="shared" ref="Q140:Q146" si="28">SUM(E140:P140)</f>
        <v>0</v>
      </c>
      <c r="R140" s="20"/>
    </row>
    <row r="141" spans="1:18">
      <c r="A141" s="20"/>
      <c r="B141" s="19"/>
      <c r="C141" s="50" t="s">
        <v>133</v>
      </c>
      <c r="D141" s="50" t="s">
        <v>175</v>
      </c>
      <c r="E141" s="271" t="s">
        <v>4</v>
      </c>
      <c r="F141" s="271" t="s">
        <v>4</v>
      </c>
      <c r="G141" s="244">
        <v>0</v>
      </c>
      <c r="H141" s="244">
        <v>0</v>
      </c>
      <c r="I141" s="244">
        <v>0</v>
      </c>
      <c r="J141" s="244">
        <v>0</v>
      </c>
      <c r="K141" s="244">
        <v>0</v>
      </c>
      <c r="L141" s="244">
        <v>0</v>
      </c>
      <c r="M141" s="244">
        <v>0</v>
      </c>
      <c r="N141" s="244">
        <v>0</v>
      </c>
      <c r="O141" s="244">
        <v>0</v>
      </c>
      <c r="P141" s="244">
        <v>0</v>
      </c>
      <c r="Q141" s="244">
        <f t="shared" si="28"/>
        <v>0</v>
      </c>
      <c r="R141" s="20"/>
    </row>
    <row r="142" spans="1:18">
      <c r="A142" s="20"/>
      <c r="B142" s="19"/>
      <c r="C142" s="50" t="s">
        <v>133</v>
      </c>
      <c r="D142" s="50" t="s">
        <v>176</v>
      </c>
      <c r="E142" s="271" t="s">
        <v>4</v>
      </c>
      <c r="F142" s="271" t="s">
        <v>4</v>
      </c>
      <c r="G142" s="244">
        <v>0</v>
      </c>
      <c r="H142" s="244">
        <v>0</v>
      </c>
      <c r="I142" s="244">
        <v>0</v>
      </c>
      <c r="J142" s="244">
        <v>0</v>
      </c>
      <c r="K142" s="244">
        <v>0</v>
      </c>
      <c r="L142" s="244">
        <v>0</v>
      </c>
      <c r="M142" s="244">
        <v>0</v>
      </c>
      <c r="N142" s="244">
        <v>0</v>
      </c>
      <c r="O142" s="244">
        <v>0</v>
      </c>
      <c r="P142" s="244">
        <v>0</v>
      </c>
      <c r="Q142" s="244">
        <f t="shared" si="28"/>
        <v>0</v>
      </c>
      <c r="R142" s="20"/>
    </row>
    <row r="143" spans="1:18">
      <c r="A143" s="20"/>
      <c r="B143" s="19"/>
      <c r="C143" s="50" t="s">
        <v>133</v>
      </c>
      <c r="D143" s="50" t="s">
        <v>177</v>
      </c>
      <c r="E143" s="271" t="s">
        <v>4</v>
      </c>
      <c r="F143" s="271" t="s">
        <v>4</v>
      </c>
      <c r="G143" s="244">
        <v>0</v>
      </c>
      <c r="H143" s="244">
        <v>0</v>
      </c>
      <c r="I143" s="244">
        <v>0</v>
      </c>
      <c r="J143" s="244">
        <v>0</v>
      </c>
      <c r="K143" s="244">
        <v>0</v>
      </c>
      <c r="L143" s="244">
        <v>0</v>
      </c>
      <c r="M143" s="244">
        <v>0</v>
      </c>
      <c r="N143" s="244">
        <v>0</v>
      </c>
      <c r="O143" s="244">
        <v>0</v>
      </c>
      <c r="P143" s="244">
        <v>0</v>
      </c>
      <c r="Q143" s="244">
        <f t="shared" si="28"/>
        <v>0</v>
      </c>
      <c r="R143" s="20"/>
    </row>
    <row r="144" spans="1:18">
      <c r="A144" s="20"/>
      <c r="B144" s="19"/>
      <c r="C144" s="50" t="s">
        <v>134</v>
      </c>
      <c r="D144" s="50" t="s">
        <v>178</v>
      </c>
      <c r="E144" s="271" t="s">
        <v>4</v>
      </c>
      <c r="F144" s="271" t="s">
        <v>4</v>
      </c>
      <c r="G144" s="244">
        <v>1400</v>
      </c>
      <c r="H144" s="244">
        <v>1400</v>
      </c>
      <c r="I144" s="244">
        <v>1400</v>
      </c>
      <c r="J144" s="244">
        <v>1400</v>
      </c>
      <c r="K144" s="244">
        <v>1050</v>
      </c>
      <c r="L144" s="244">
        <v>700</v>
      </c>
      <c r="M144" s="244">
        <v>700</v>
      </c>
      <c r="N144" s="244">
        <v>700</v>
      </c>
      <c r="O144" s="244">
        <v>700</v>
      </c>
      <c r="P144" s="244">
        <v>700</v>
      </c>
      <c r="Q144" s="244">
        <f t="shared" si="28"/>
        <v>10150</v>
      </c>
      <c r="R144" s="20"/>
    </row>
    <row r="145" spans="1:18">
      <c r="A145" s="20"/>
      <c r="B145" s="19"/>
      <c r="C145" s="50" t="s">
        <v>134</v>
      </c>
      <c r="D145" s="50" t="s">
        <v>179</v>
      </c>
      <c r="E145" s="271" t="s">
        <v>4</v>
      </c>
      <c r="F145" s="271" t="s">
        <v>4</v>
      </c>
      <c r="G145" s="244">
        <v>0</v>
      </c>
      <c r="H145" s="244">
        <v>0</v>
      </c>
      <c r="I145" s="244">
        <v>0</v>
      </c>
      <c r="J145" s="244">
        <v>0</v>
      </c>
      <c r="K145" s="244">
        <v>0</v>
      </c>
      <c r="L145" s="244">
        <v>0</v>
      </c>
      <c r="M145" s="244">
        <v>0</v>
      </c>
      <c r="N145" s="244">
        <v>0</v>
      </c>
      <c r="O145" s="244">
        <v>0</v>
      </c>
      <c r="P145" s="244">
        <v>0</v>
      </c>
      <c r="Q145" s="244">
        <f t="shared" si="28"/>
        <v>0</v>
      </c>
      <c r="R145" s="20"/>
    </row>
    <row r="146" spans="1:18">
      <c r="A146" s="20"/>
      <c r="B146" s="19"/>
      <c r="C146" s="56" t="s">
        <v>135</v>
      </c>
      <c r="D146" s="50" t="s">
        <v>180</v>
      </c>
      <c r="E146" s="271" t="s">
        <v>4</v>
      </c>
      <c r="F146" s="271" t="s">
        <v>4</v>
      </c>
      <c r="G146" s="244">
        <v>2100</v>
      </c>
      <c r="H146" s="244">
        <v>2100</v>
      </c>
      <c r="I146" s="244">
        <v>2100</v>
      </c>
      <c r="J146" s="244">
        <v>2100</v>
      </c>
      <c r="K146" s="244">
        <v>2100</v>
      </c>
      <c r="L146" s="244">
        <v>2100</v>
      </c>
      <c r="M146" s="244">
        <v>1400</v>
      </c>
      <c r="N146" s="244">
        <v>1400</v>
      </c>
      <c r="O146" s="244">
        <v>1400</v>
      </c>
      <c r="P146" s="244">
        <v>700</v>
      </c>
      <c r="Q146" s="244">
        <f t="shared" si="28"/>
        <v>17500</v>
      </c>
      <c r="R146" s="20"/>
    </row>
    <row r="147" spans="1:18">
      <c r="A147" s="20"/>
      <c r="B147" s="19"/>
      <c r="C147" s="257" t="s">
        <v>16</v>
      </c>
      <c r="D147" s="259"/>
      <c r="E147" s="124" t="s">
        <v>4</v>
      </c>
      <c r="F147" s="124" t="s">
        <v>4</v>
      </c>
      <c r="G147" s="132">
        <f>SUM(G107:G146)</f>
        <v>11025</v>
      </c>
      <c r="H147" s="132">
        <f t="shared" ref="H147:Q147" si="29">SUM(H107:H146)</f>
        <v>11025</v>
      </c>
      <c r="I147" s="132">
        <f t="shared" si="29"/>
        <v>13825</v>
      </c>
      <c r="J147" s="132">
        <f t="shared" si="29"/>
        <v>11025</v>
      </c>
      <c r="K147" s="132">
        <f t="shared" si="29"/>
        <v>10850</v>
      </c>
      <c r="L147" s="132">
        <f t="shared" si="29"/>
        <v>9800</v>
      </c>
      <c r="M147" s="132">
        <f t="shared" si="29"/>
        <v>9100</v>
      </c>
      <c r="N147" s="132">
        <f t="shared" si="29"/>
        <v>9800</v>
      </c>
      <c r="O147" s="132">
        <f t="shared" si="29"/>
        <v>9800</v>
      </c>
      <c r="P147" s="132">
        <f t="shared" si="29"/>
        <v>9100</v>
      </c>
      <c r="Q147" s="132">
        <f t="shared" si="29"/>
        <v>105350</v>
      </c>
      <c r="R147" s="20"/>
    </row>
    <row r="148" spans="1:18">
      <c r="A148" s="20"/>
      <c r="B148" s="19"/>
      <c r="C148" s="365" t="s">
        <v>17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20"/>
    </row>
    <row r="149" spans="1:18">
      <c r="A149" s="20"/>
      <c r="B149" s="19"/>
      <c r="C149" s="186" t="s">
        <v>18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20"/>
    </row>
    <row r="150" spans="1:18">
      <c r="A150" s="20"/>
      <c r="B150" s="19"/>
      <c r="C150" s="186" t="s">
        <v>136</v>
      </c>
      <c r="D150" s="19"/>
      <c r="E150" s="19"/>
      <c r="F150" s="19"/>
      <c r="G150" s="369"/>
      <c r="H150" s="369"/>
      <c r="I150" s="369"/>
      <c r="J150" s="369"/>
      <c r="K150" s="369"/>
      <c r="L150" s="369"/>
      <c r="M150" s="369"/>
      <c r="N150" s="369"/>
      <c r="O150" s="369"/>
      <c r="P150" s="19"/>
      <c r="Q150" s="19"/>
      <c r="R150" s="20"/>
    </row>
    <row r="151" spans="1:18">
      <c r="A151" s="20"/>
      <c r="B151" s="19"/>
      <c r="C151" s="186" t="s">
        <v>137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20"/>
    </row>
    <row r="152" spans="1:18">
      <c r="A152" s="20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20"/>
    </row>
    <row r="153" spans="1:18">
      <c r="A153" s="20"/>
      <c r="B153" s="19"/>
      <c r="C153" s="19"/>
      <c r="D153" s="362" t="s">
        <v>182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20"/>
    </row>
    <row r="154" ht="21.75" customHeight="1" spans="1:18">
      <c r="A154" s="20"/>
      <c r="B154" s="19"/>
      <c r="C154" s="19"/>
      <c r="D154" s="370" t="s">
        <v>183</v>
      </c>
      <c r="E154" s="119">
        <v>44197</v>
      </c>
      <c r="F154" s="119">
        <v>44228</v>
      </c>
      <c r="G154" s="119">
        <v>44256</v>
      </c>
      <c r="H154" s="119">
        <v>44287</v>
      </c>
      <c r="I154" s="119">
        <v>44317</v>
      </c>
      <c r="J154" s="119">
        <v>44348</v>
      </c>
      <c r="K154" s="119">
        <v>44378</v>
      </c>
      <c r="L154" s="119">
        <v>44409</v>
      </c>
      <c r="M154" s="119">
        <v>44440</v>
      </c>
      <c r="N154" s="119">
        <v>44470</v>
      </c>
      <c r="O154" s="119">
        <v>44501</v>
      </c>
      <c r="P154" s="119">
        <v>44531</v>
      </c>
      <c r="Q154" s="19"/>
      <c r="R154" s="20"/>
    </row>
    <row r="155" customFormat="1" spans="1:47">
      <c r="A155" s="20"/>
      <c r="B155" s="19"/>
      <c r="C155" s="19"/>
      <c r="D155" s="122" t="s">
        <v>184</v>
      </c>
      <c r="E155" s="267" t="s">
        <v>4</v>
      </c>
      <c r="F155" s="381" t="s">
        <v>4</v>
      </c>
      <c r="G155" s="373">
        <v>9</v>
      </c>
      <c r="H155" s="264">
        <v>9</v>
      </c>
      <c r="I155" s="264">
        <v>13</v>
      </c>
      <c r="J155" s="264">
        <v>9</v>
      </c>
      <c r="K155" s="264">
        <v>10</v>
      </c>
      <c r="L155" s="373">
        <v>9</v>
      </c>
      <c r="M155" s="373">
        <v>9</v>
      </c>
      <c r="N155" s="373">
        <v>9</v>
      </c>
      <c r="O155" s="373">
        <v>9</v>
      </c>
      <c r="P155" s="373">
        <v>9</v>
      </c>
      <c r="Q155" s="19"/>
      <c r="R155" s="20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customFormat="1" spans="1:47">
      <c r="A156" s="20"/>
      <c r="B156" s="19"/>
      <c r="C156" s="19"/>
      <c r="D156" s="122" t="s">
        <v>185</v>
      </c>
      <c r="E156" s="267" t="s">
        <v>4</v>
      </c>
      <c r="F156" s="381" t="s">
        <v>4</v>
      </c>
      <c r="G156" s="269">
        <v>1</v>
      </c>
      <c r="H156" s="271">
        <v>1</v>
      </c>
      <c r="I156" s="271">
        <v>1</v>
      </c>
      <c r="J156" s="271">
        <v>1</v>
      </c>
      <c r="K156" s="271">
        <v>1</v>
      </c>
      <c r="L156" s="269">
        <v>1</v>
      </c>
      <c r="M156" s="269">
        <v>1</v>
      </c>
      <c r="N156" s="269">
        <v>1</v>
      </c>
      <c r="O156" s="269">
        <v>1</v>
      </c>
      <c r="P156" s="269">
        <v>1</v>
      </c>
      <c r="Q156" s="19"/>
      <c r="R156" s="20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customFormat="1" spans="1:47">
      <c r="A157" s="20"/>
      <c r="B157" s="19"/>
      <c r="C157" s="19"/>
      <c r="D157" s="122" t="s">
        <v>186</v>
      </c>
      <c r="E157" s="267" t="s">
        <v>4</v>
      </c>
      <c r="F157" s="381" t="s">
        <v>4</v>
      </c>
      <c r="G157" s="269">
        <v>1</v>
      </c>
      <c r="H157" s="271">
        <v>1</v>
      </c>
      <c r="I157" s="271">
        <v>1</v>
      </c>
      <c r="J157" s="271">
        <v>1</v>
      </c>
      <c r="K157" s="271">
        <v>1</v>
      </c>
      <c r="L157" s="269">
        <v>1</v>
      </c>
      <c r="M157" s="269">
        <v>1</v>
      </c>
      <c r="N157" s="269">
        <v>1</v>
      </c>
      <c r="O157" s="269">
        <v>1</v>
      </c>
      <c r="P157" s="269">
        <v>1</v>
      </c>
      <c r="Q157" s="19"/>
      <c r="R157" s="20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customFormat="1" spans="1:47">
      <c r="A158" s="20"/>
      <c r="B158" s="19"/>
      <c r="C158" s="19"/>
      <c r="D158" s="122" t="s">
        <v>187</v>
      </c>
      <c r="E158" s="372" t="s">
        <v>4</v>
      </c>
      <c r="F158" s="271" t="s">
        <v>4</v>
      </c>
      <c r="G158" s="269">
        <v>2</v>
      </c>
      <c r="H158" s="271">
        <v>2</v>
      </c>
      <c r="I158" s="271">
        <v>2</v>
      </c>
      <c r="J158" s="271">
        <v>2</v>
      </c>
      <c r="K158" s="271">
        <v>2</v>
      </c>
      <c r="L158" s="269">
        <v>2</v>
      </c>
      <c r="M158" s="269">
        <v>1</v>
      </c>
      <c r="N158" s="269">
        <v>2</v>
      </c>
      <c r="O158" s="269">
        <v>2</v>
      </c>
      <c r="P158" s="269">
        <v>2</v>
      </c>
      <c r="Q158" s="19"/>
      <c r="R158" s="20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customFormat="1" spans="1:47">
      <c r="A159" s="20"/>
      <c r="B159" s="19"/>
      <c r="C159" s="19"/>
      <c r="D159" s="122" t="s">
        <v>188</v>
      </c>
      <c r="E159" s="372" t="s">
        <v>4</v>
      </c>
      <c r="F159" s="271" t="s">
        <v>4</v>
      </c>
      <c r="G159" s="269">
        <v>1</v>
      </c>
      <c r="H159" s="271">
        <v>1</v>
      </c>
      <c r="I159" s="271">
        <v>1</v>
      </c>
      <c r="J159" s="271">
        <v>1</v>
      </c>
      <c r="K159" s="271">
        <v>1</v>
      </c>
      <c r="L159" s="269">
        <v>0</v>
      </c>
      <c r="M159" s="269">
        <v>0</v>
      </c>
      <c r="N159" s="269">
        <v>0</v>
      </c>
      <c r="O159" s="269">
        <v>0</v>
      </c>
      <c r="P159" s="269">
        <v>0</v>
      </c>
      <c r="Q159" s="19"/>
      <c r="R159" s="20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customFormat="1" spans="1:47">
      <c r="A160" s="20"/>
      <c r="B160" s="19"/>
      <c r="C160" s="19"/>
      <c r="D160" s="122" t="s">
        <v>189</v>
      </c>
      <c r="E160" s="372" t="s">
        <v>4</v>
      </c>
      <c r="F160" s="271" t="s">
        <v>4</v>
      </c>
      <c r="G160" s="269">
        <v>1</v>
      </c>
      <c r="H160" s="271">
        <v>1</v>
      </c>
      <c r="I160" s="271">
        <v>1</v>
      </c>
      <c r="J160" s="271">
        <v>1</v>
      </c>
      <c r="K160" s="271">
        <v>1</v>
      </c>
      <c r="L160" s="269">
        <v>1</v>
      </c>
      <c r="M160" s="269">
        <v>1</v>
      </c>
      <c r="N160" s="269">
        <v>1</v>
      </c>
      <c r="O160" s="269">
        <v>1</v>
      </c>
      <c r="P160" s="269">
        <v>1</v>
      </c>
      <c r="Q160" s="19"/>
      <c r="R160" s="20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customFormat="1" spans="1:47">
      <c r="A161" s="20"/>
      <c r="B161" s="19"/>
      <c r="C161" s="19"/>
      <c r="D161" s="122" t="s">
        <v>190</v>
      </c>
      <c r="E161" s="372" t="s">
        <v>4</v>
      </c>
      <c r="F161" s="271" t="s">
        <v>4</v>
      </c>
      <c r="G161" s="269">
        <v>0</v>
      </c>
      <c r="H161" s="271">
        <v>0</v>
      </c>
      <c r="I161" s="271">
        <v>0</v>
      </c>
      <c r="J161" s="271">
        <v>0</v>
      </c>
      <c r="K161" s="271">
        <v>0</v>
      </c>
      <c r="L161" s="269">
        <v>0</v>
      </c>
      <c r="M161" s="269">
        <v>0</v>
      </c>
      <c r="N161" s="269">
        <v>0</v>
      </c>
      <c r="O161" s="269">
        <v>0</v>
      </c>
      <c r="P161" s="269">
        <v>0</v>
      </c>
      <c r="Q161" s="19"/>
      <c r="R161" s="20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customFormat="1" spans="1:47">
      <c r="A162" s="20"/>
      <c r="B162" s="19"/>
      <c r="C162" s="19"/>
      <c r="D162" s="57" t="s">
        <v>16</v>
      </c>
      <c r="E162" s="135" t="s">
        <v>4</v>
      </c>
      <c r="F162" s="124" t="s">
        <v>4</v>
      </c>
      <c r="G162" s="124">
        <f>SUM(G155:G161)</f>
        <v>15</v>
      </c>
      <c r="H162" s="124">
        <f t="shared" ref="H162:P162" si="30">SUM(H155:H161)</f>
        <v>15</v>
      </c>
      <c r="I162" s="124">
        <f t="shared" si="30"/>
        <v>19</v>
      </c>
      <c r="J162" s="124">
        <f t="shared" si="30"/>
        <v>15</v>
      </c>
      <c r="K162" s="124">
        <f t="shared" si="30"/>
        <v>16</v>
      </c>
      <c r="L162" s="124">
        <f t="shared" si="30"/>
        <v>14</v>
      </c>
      <c r="M162" s="124">
        <f t="shared" si="30"/>
        <v>13</v>
      </c>
      <c r="N162" s="124">
        <f t="shared" si="30"/>
        <v>14</v>
      </c>
      <c r="O162" s="124">
        <f t="shared" si="30"/>
        <v>14</v>
      </c>
      <c r="P162" s="124">
        <f t="shared" si="30"/>
        <v>14</v>
      </c>
      <c r="Q162" s="19"/>
      <c r="R162" s="20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customFormat="1" spans="1:47">
      <c r="A163" s="20"/>
      <c r="B163" s="19"/>
      <c r="C163" s="19"/>
      <c r="D163" s="365" t="s">
        <v>17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20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customFormat="1" spans="1:47">
      <c r="A164" s="20"/>
      <c r="B164" s="19"/>
      <c r="C164" s="19"/>
      <c r="D164" s="241" t="s">
        <v>18</v>
      </c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19"/>
      <c r="R164" s="20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customFormat="1" spans="1:47">
      <c r="A165" s="20"/>
      <c r="B165" s="19"/>
      <c r="C165" s="19"/>
      <c r="D165" s="241" t="s">
        <v>191</v>
      </c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19"/>
      <c r="R165" s="20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customFormat="1" spans="1:47">
      <c r="A166" s="20"/>
      <c r="B166" s="19"/>
      <c r="C166" s="19"/>
      <c r="D166" s="186" t="s">
        <v>137</v>
      </c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9"/>
      <c r="R166" s="20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customFormat="1" spans="1:47">
      <c r="A167" s="20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20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customFormat="1" ht="15.75" spans="1:47">
      <c r="A168" s="20"/>
      <c r="B168" s="19"/>
      <c r="C168" s="30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20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customFormat="1" ht="31.5" customHeight="1" spans="1:47">
      <c r="A169" s="20"/>
      <c r="B169" s="19"/>
      <c r="C169" s="62" t="s">
        <v>192</v>
      </c>
      <c r="D169" s="63"/>
      <c r="E169" s="63"/>
      <c r="F169" s="63"/>
      <c r="G169" s="63"/>
      <c r="H169" s="73"/>
      <c r="I169" s="151" t="s">
        <v>193</v>
      </c>
      <c r="J169" s="151"/>
      <c r="K169" s="151"/>
      <c r="L169" s="151"/>
      <c r="M169" s="151"/>
      <c r="N169" s="151"/>
      <c r="O169" s="151"/>
      <c r="P169" s="151"/>
      <c r="Q169" s="151"/>
      <c r="R169" s="20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customFormat="1" spans="1:47">
      <c r="A170" s="20"/>
      <c r="B170" s="19"/>
      <c r="C170" s="143"/>
      <c r="D170" s="19"/>
      <c r="E170" s="19"/>
      <c r="F170" s="19"/>
      <c r="G170" s="19"/>
      <c r="H170" s="144"/>
      <c r="I170" s="19"/>
      <c r="J170" s="19"/>
      <c r="K170" s="19"/>
      <c r="L170" s="19"/>
      <c r="M170" s="19"/>
      <c r="N170" s="19"/>
      <c r="O170" s="20"/>
      <c r="P170" s="20"/>
      <c r="Q170" s="153"/>
      <c r="R170" s="20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customFormat="1" spans="1:47">
      <c r="A171" s="20"/>
      <c r="B171" s="19"/>
      <c r="C171" s="143"/>
      <c r="D171" s="19"/>
      <c r="E171" s="19"/>
      <c r="F171" s="19"/>
      <c r="G171" s="19"/>
      <c r="H171" s="144"/>
      <c r="I171" s="19"/>
      <c r="J171" s="19"/>
      <c r="K171" s="19"/>
      <c r="L171" s="19"/>
      <c r="M171" s="19"/>
      <c r="N171" s="19"/>
      <c r="O171" s="20"/>
      <c r="P171" s="20"/>
      <c r="Q171" s="153"/>
      <c r="R171" s="20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customFormat="1" spans="1:47">
      <c r="A172" s="20"/>
      <c r="B172" s="19"/>
      <c r="C172" s="143"/>
      <c r="D172" s="19"/>
      <c r="E172" s="19"/>
      <c r="F172" s="19"/>
      <c r="G172" s="19"/>
      <c r="H172" s="144"/>
      <c r="I172" s="19"/>
      <c r="J172" s="19"/>
      <c r="K172" s="19"/>
      <c r="L172" s="19"/>
      <c r="M172" s="19"/>
      <c r="N172" s="19"/>
      <c r="O172" s="20"/>
      <c r="P172" s="20"/>
      <c r="Q172" s="153"/>
      <c r="R172" s="20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customFormat="1" spans="1:47">
      <c r="A173" s="20"/>
      <c r="B173" s="19"/>
      <c r="C173" s="143"/>
      <c r="D173" s="19"/>
      <c r="E173" s="19"/>
      <c r="F173" s="19"/>
      <c r="G173" s="19"/>
      <c r="H173" s="144"/>
      <c r="I173" s="19"/>
      <c r="J173" s="19"/>
      <c r="K173" s="19"/>
      <c r="L173" s="19"/>
      <c r="M173" s="19"/>
      <c r="N173" s="19"/>
      <c r="O173" s="20"/>
      <c r="P173" s="20"/>
      <c r="Q173" s="153"/>
      <c r="R173" s="20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customFormat="1" spans="1:47">
      <c r="A174" s="20"/>
      <c r="B174" s="19"/>
      <c r="C174" s="143"/>
      <c r="D174" s="19"/>
      <c r="E174" s="19"/>
      <c r="F174" s="19"/>
      <c r="G174" s="19"/>
      <c r="H174" s="144"/>
      <c r="I174" s="19"/>
      <c r="J174" s="19"/>
      <c r="K174" s="19"/>
      <c r="L174" s="19"/>
      <c r="M174" s="19"/>
      <c r="N174" s="19"/>
      <c r="O174" s="20"/>
      <c r="P174" s="20"/>
      <c r="Q174" s="153"/>
      <c r="R174" s="20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customFormat="1" spans="1:47">
      <c r="A175" s="20"/>
      <c r="B175" s="19"/>
      <c r="C175" s="143"/>
      <c r="D175" s="19"/>
      <c r="E175" s="19"/>
      <c r="F175" s="19"/>
      <c r="G175" s="19"/>
      <c r="H175" s="144"/>
      <c r="I175" s="19"/>
      <c r="J175" s="19"/>
      <c r="K175" s="19"/>
      <c r="L175" s="19"/>
      <c r="M175" s="19"/>
      <c r="N175" s="19"/>
      <c r="O175" s="20"/>
      <c r="P175" s="20"/>
      <c r="Q175" s="153"/>
      <c r="R175" s="20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customFormat="1" spans="1:47">
      <c r="A176" s="20"/>
      <c r="B176" s="19"/>
      <c r="C176" s="143"/>
      <c r="D176" s="19"/>
      <c r="E176" s="19"/>
      <c r="F176" s="19"/>
      <c r="G176" s="19"/>
      <c r="H176" s="144"/>
      <c r="I176" s="19"/>
      <c r="J176" s="19"/>
      <c r="K176" s="19"/>
      <c r="L176" s="19"/>
      <c r="M176" s="19"/>
      <c r="N176" s="19"/>
      <c r="O176" s="20"/>
      <c r="P176" s="20"/>
      <c r="Q176" s="153"/>
      <c r="R176" s="20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customFormat="1" spans="1:47">
      <c r="A177" s="20"/>
      <c r="B177" s="19"/>
      <c r="C177" s="143"/>
      <c r="D177" s="19"/>
      <c r="E177" s="19"/>
      <c r="F177" s="19"/>
      <c r="G177" s="19"/>
      <c r="H177" s="144"/>
      <c r="I177" s="19"/>
      <c r="J177" s="19"/>
      <c r="K177" s="19"/>
      <c r="L177" s="19"/>
      <c r="M177" s="19"/>
      <c r="N177" s="19"/>
      <c r="O177" s="20"/>
      <c r="P177" s="20"/>
      <c r="Q177" s="153"/>
      <c r="R177" s="20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customFormat="1" spans="1:47">
      <c r="A178" s="20"/>
      <c r="B178" s="19"/>
      <c r="C178" s="143"/>
      <c r="D178" s="19"/>
      <c r="E178" s="19"/>
      <c r="F178" s="19"/>
      <c r="G178" s="19"/>
      <c r="H178" s="144"/>
      <c r="I178" s="19"/>
      <c r="J178" s="19"/>
      <c r="K178" s="19"/>
      <c r="L178" s="19"/>
      <c r="M178" s="19"/>
      <c r="N178" s="19"/>
      <c r="O178" s="20"/>
      <c r="P178" s="20"/>
      <c r="Q178" s="153"/>
      <c r="R178" s="20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customFormat="1" spans="1:47">
      <c r="A179" s="20"/>
      <c r="B179" s="19"/>
      <c r="C179" s="143"/>
      <c r="D179" s="19"/>
      <c r="E179" s="19"/>
      <c r="F179" s="19"/>
      <c r="G179" s="19"/>
      <c r="H179" s="144"/>
      <c r="I179" s="19"/>
      <c r="J179" s="19"/>
      <c r="K179" s="19"/>
      <c r="L179" s="19"/>
      <c r="M179" s="19"/>
      <c r="N179" s="19"/>
      <c r="O179" s="20"/>
      <c r="P179" s="20"/>
      <c r="Q179" s="153"/>
      <c r="R179" s="20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customFormat="1" spans="1:47">
      <c r="A180" s="20"/>
      <c r="B180" s="19"/>
      <c r="C180" s="143"/>
      <c r="D180" s="19"/>
      <c r="E180" s="19"/>
      <c r="F180" s="19"/>
      <c r="G180" s="19"/>
      <c r="H180" s="144"/>
      <c r="I180" s="19"/>
      <c r="J180" s="19"/>
      <c r="K180" s="19"/>
      <c r="L180" s="19"/>
      <c r="M180" s="19"/>
      <c r="N180" s="19"/>
      <c r="O180" s="20"/>
      <c r="P180" s="20"/>
      <c r="Q180" s="153"/>
      <c r="R180" s="20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customFormat="1" spans="1:47">
      <c r="A181" s="20"/>
      <c r="B181" s="19"/>
      <c r="C181" s="143"/>
      <c r="D181" s="19"/>
      <c r="E181" s="19"/>
      <c r="F181" s="19"/>
      <c r="G181" s="19"/>
      <c r="H181" s="144"/>
      <c r="I181" s="19"/>
      <c r="J181" s="19"/>
      <c r="K181" s="19"/>
      <c r="L181" s="19"/>
      <c r="M181" s="19"/>
      <c r="N181" s="19"/>
      <c r="O181" s="20"/>
      <c r="P181" s="20"/>
      <c r="Q181" s="153"/>
      <c r="R181" s="20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customFormat="1" spans="1:47">
      <c r="A182" s="20"/>
      <c r="B182" s="19"/>
      <c r="C182" s="143"/>
      <c r="D182" s="19"/>
      <c r="E182" s="19"/>
      <c r="F182" s="19"/>
      <c r="G182" s="19"/>
      <c r="H182" s="144"/>
      <c r="I182" s="19"/>
      <c r="J182" s="19"/>
      <c r="K182" s="19"/>
      <c r="L182" s="19"/>
      <c r="M182" s="19"/>
      <c r="N182" s="19"/>
      <c r="O182" s="20"/>
      <c r="P182" s="20"/>
      <c r="Q182" s="153"/>
      <c r="R182" s="20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customFormat="1" spans="1:47">
      <c r="A183" s="20"/>
      <c r="B183" s="19"/>
      <c r="C183" s="143"/>
      <c r="D183" s="19"/>
      <c r="E183" s="19"/>
      <c r="F183" s="19"/>
      <c r="G183" s="19"/>
      <c r="H183" s="144"/>
      <c r="I183" s="19"/>
      <c r="J183" s="19"/>
      <c r="K183" s="19"/>
      <c r="L183" s="19"/>
      <c r="M183" s="19"/>
      <c r="N183" s="19"/>
      <c r="O183" s="20"/>
      <c r="P183" s="20"/>
      <c r="Q183" s="153"/>
      <c r="R183" s="20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customFormat="1" spans="1:47">
      <c r="A184" s="20"/>
      <c r="B184" s="19"/>
      <c r="C184" s="143"/>
      <c r="D184" s="19"/>
      <c r="E184" s="19"/>
      <c r="F184" s="19"/>
      <c r="G184" s="19"/>
      <c r="H184" s="144"/>
      <c r="I184" s="19"/>
      <c r="J184" s="19"/>
      <c r="K184" s="19"/>
      <c r="L184" s="19"/>
      <c r="M184" s="19"/>
      <c r="N184" s="19"/>
      <c r="O184" s="20"/>
      <c r="P184" s="20"/>
      <c r="Q184" s="153"/>
      <c r="R184" s="20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customFormat="1" spans="1:47">
      <c r="A185" s="20"/>
      <c r="B185" s="19"/>
      <c r="C185" s="143"/>
      <c r="D185" s="19"/>
      <c r="E185" s="19"/>
      <c r="F185" s="19"/>
      <c r="G185" s="19"/>
      <c r="H185" s="144"/>
      <c r="I185" s="19"/>
      <c r="J185" s="19"/>
      <c r="K185" s="19"/>
      <c r="L185" s="19"/>
      <c r="M185" s="19"/>
      <c r="N185" s="19"/>
      <c r="O185" s="20"/>
      <c r="P185" s="20"/>
      <c r="Q185" s="153"/>
      <c r="R185" s="20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customFormat="1" spans="1:47">
      <c r="A186" s="20"/>
      <c r="B186" s="19"/>
      <c r="C186" s="143"/>
      <c r="D186" s="19"/>
      <c r="E186" s="19"/>
      <c r="F186" s="19"/>
      <c r="G186" s="19"/>
      <c r="H186" s="144"/>
      <c r="I186" s="19"/>
      <c r="J186" s="19"/>
      <c r="K186" s="19"/>
      <c r="L186" s="19"/>
      <c r="M186" s="19"/>
      <c r="N186" s="19"/>
      <c r="O186" s="20"/>
      <c r="P186" s="20"/>
      <c r="Q186" s="153"/>
      <c r="R186" s="20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18">
      <c r="A187" s="20"/>
      <c r="B187" s="19"/>
      <c r="C187" s="143"/>
      <c r="D187" s="19"/>
      <c r="E187" s="19"/>
      <c r="F187" s="19"/>
      <c r="G187" s="19"/>
      <c r="H187" s="144"/>
      <c r="I187" s="19"/>
      <c r="J187" s="19"/>
      <c r="K187" s="19"/>
      <c r="L187" s="19"/>
      <c r="M187" s="19"/>
      <c r="N187" s="19"/>
      <c r="O187" s="20"/>
      <c r="P187" s="20"/>
      <c r="Q187" s="153"/>
      <c r="R187" s="20"/>
    </row>
    <row r="188" customFormat="1" ht="15.75" spans="1:47">
      <c r="A188" s="20"/>
      <c r="B188" s="19"/>
      <c r="C188" s="145"/>
      <c r="D188" s="146"/>
      <c r="E188" s="146"/>
      <c r="F188" s="146"/>
      <c r="G188" s="146"/>
      <c r="H188" s="147"/>
      <c r="I188" s="146"/>
      <c r="J188" s="146"/>
      <c r="K188" s="146"/>
      <c r="L188" s="146"/>
      <c r="M188" s="146"/>
      <c r="N188" s="146"/>
      <c r="O188" s="152"/>
      <c r="P188" s="152"/>
      <c r="Q188" s="154"/>
      <c r="R188" s="20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customFormat="1" spans="1:47">
      <c r="A189" s="20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20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customFormat="1" spans="1:47">
      <c r="A190" s="20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20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customFormat="1" spans="1:47">
      <c r="A191" s="20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20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customFormat="1" spans="1:47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138"/>
      <c r="L192" s="138"/>
      <c r="M192" s="3"/>
      <c r="N192" s="3"/>
      <c r="O192" s="3"/>
      <c r="P192" s="3"/>
      <c r="Q192" s="3"/>
      <c r="R192" s="4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customFormat="1" spans="1:47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138"/>
      <c r="L193" s="138"/>
      <c r="M193" s="3"/>
      <c r="N193" s="3"/>
      <c r="O193" s="3"/>
      <c r="P193" s="3"/>
      <c r="Q193" s="3"/>
      <c r="R193" s="4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customFormat="1" spans="1:47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138"/>
      <c r="L194" s="138"/>
      <c r="M194" s="3"/>
      <c r="N194" s="3"/>
      <c r="O194" s="3"/>
      <c r="P194" s="3"/>
      <c r="Q194" s="3"/>
      <c r="R194" s="4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customFormat="1" spans="1:47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138"/>
      <c r="L195" s="138"/>
      <c r="M195" s="3"/>
      <c r="N195" s="3"/>
      <c r="O195" s="3"/>
      <c r="P195" s="3"/>
      <c r="Q195" s="3"/>
      <c r="R195" s="4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18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138"/>
      <c r="L196" s="138"/>
      <c r="M196" s="3"/>
      <c r="N196" s="3"/>
      <c r="O196" s="3"/>
      <c r="P196" s="3"/>
      <c r="Q196" s="3"/>
      <c r="R196" s="4"/>
    </row>
    <row r="197" spans="1:18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4"/>
    </row>
    <row r="198" spans="1:18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4"/>
    </row>
    <row r="199" spans="1:18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4"/>
    </row>
    <row r="200" spans="1:18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4"/>
    </row>
    <row r="201" spans="1:18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4"/>
    </row>
    <row r="202" spans="1:18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4"/>
    </row>
    <row r="203" spans="1:18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4"/>
    </row>
    <row r="204" customFormat="1" spans="1:47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4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18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4"/>
    </row>
    <row r="206" spans="1:18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4"/>
    </row>
    <row r="207" customFormat="1" spans="1:47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4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customFormat="1" spans="1:47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4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customFormat="1" spans="1:47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4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customFormat="1" spans="1:47">
      <c r="A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customFormat="1" spans="1:47">
      <c r="A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customFormat="1" spans="1:47">
      <c r="A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customFormat="1" spans="1:47">
      <c r="A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customFormat="1" spans="1:47">
      <c r="A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</sheetData>
  <mergeCells count="6">
    <mergeCell ref="C99:D99"/>
    <mergeCell ref="C147:D147"/>
    <mergeCell ref="D164:P164"/>
    <mergeCell ref="D165:P165"/>
    <mergeCell ref="C169:H169"/>
    <mergeCell ref="I169:Q169"/>
  </mergeCells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ignoredErrors>
    <ignoredError sqref="G162:P162;G99:P99;G147:P14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IU210"/>
  <sheetViews>
    <sheetView showGridLines="0" showRowColHeaders="0" zoomScale="75" zoomScaleNormal="75" zoomScaleSheetLayoutView="60" workbookViewId="0">
      <selection activeCell="D14" sqref="D14"/>
    </sheetView>
  </sheetViews>
  <sheetFormatPr defaultColWidth="0" defaultRowHeight="15"/>
  <cols>
    <col min="1" max="2" width="8" style="1" customWidth="1"/>
    <col min="3" max="3" width="15.4285714285714" customWidth="1"/>
    <col min="4" max="4" width="59.6190476190476" customWidth="1"/>
    <col min="5" max="7" width="18" customWidth="1"/>
    <col min="8" max="12" width="13.8571428571429" customWidth="1"/>
    <col min="13" max="13" width="15.8571428571429" customWidth="1"/>
    <col min="14" max="14" width="14.2857142857143" style="1"/>
    <col min="15" max="15" width="9.14285714285714" style="1" hidden="1" customWidth="1"/>
    <col min="16" max="19" width="19" style="1" hidden="1" customWidth="1"/>
    <col min="20" max="20" width="9.14285714285714" style="1" hidden="1" customWidth="1"/>
    <col min="21" max="24" width="19" style="1" hidden="1" customWidth="1"/>
    <col min="25" max="25" width="9.14285714285714" style="1" hidden="1" customWidth="1"/>
    <col min="26" max="40" width="19" style="1" hidden="1" customWidth="1"/>
    <col min="41" max="41" width="19" style="1" hidden="1"/>
    <col min="42" max="42" width="9.14285714285714" style="1" hidden="1"/>
    <col min="43" max="45" width="19" style="1" hidden="1"/>
    <col min="46" max="252" width="9.14285714285714" style="1" hidden="1"/>
    <col min="253" max="255" width="0" style="1" hidden="1"/>
  </cols>
  <sheetData>
    <row r="1" customFormat="1" customHeight="1" spans="1:4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customFormat="1" customHeight="1" spans="1:4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customFormat="1" customHeight="1" spans="1:4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customFormat="1" customHeight="1" spans="1:4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P4" s="2"/>
      <c r="Q4" s="2"/>
      <c r="R4" s="2"/>
      <c r="S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customFormat="1" customHeight="1" spans="1:4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P5" s="2"/>
      <c r="Q5" s="2"/>
      <c r="R5" s="2"/>
      <c r="S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customFormat="1" customHeight="1"/>
    <row r="7" customFormat="1" customHeight="1"/>
    <row r="8" customFormat="1" customHeight="1"/>
    <row r="9" customFormat="1" customHeight="1"/>
    <row r="10" customFormat="1" customHeight="1"/>
    <row r="11" s="3" customFormat="1" customHeight="1" spans="1:255">
      <c r="A11" s="4"/>
      <c r="B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="3" customFormat="1" customHeight="1" spans="1:25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="3" customFormat="1" customHeight="1" spans="1:255">
      <c r="A13" s="19"/>
      <c r="B13" s="19"/>
      <c r="C13" s="19"/>
      <c r="D13" s="116"/>
      <c r="E13" s="19"/>
      <c r="F13" s="19"/>
      <c r="G13" s="19"/>
      <c r="H13" s="19"/>
      <c r="I13" s="19"/>
      <c r="J13" s="19"/>
      <c r="K13" s="19"/>
      <c r="L13" s="19"/>
      <c r="M13" s="1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="3" customFormat="1" customHeight="1" spans="1:255">
      <c r="A14" s="19"/>
      <c r="B14" s="19"/>
      <c r="C14" s="19"/>
      <c r="D14" s="5"/>
      <c r="E14" s="19"/>
      <c r="F14" s="19"/>
      <c r="G14" s="19"/>
      <c r="H14" s="19"/>
      <c r="I14" s="19"/>
      <c r="J14" s="19"/>
      <c r="K14" s="19"/>
      <c r="L14" s="19"/>
      <c r="M14" s="1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="3" customFormat="1" customHeight="1" spans="1:255">
      <c r="A15" s="4"/>
      <c r="B15" s="4"/>
      <c r="D15" s="54" t="s">
        <v>194</v>
      </c>
      <c r="F15" s="19"/>
      <c r="G15" s="19"/>
      <c r="H15" s="19"/>
      <c r="I15" s="19"/>
      <c r="J15" s="19"/>
      <c r="K15" s="19"/>
      <c r="L15" s="19"/>
      <c r="M15" s="1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="3" customFormat="1" customHeight="1" spans="1:255">
      <c r="A16" s="4"/>
      <c r="B16" s="4"/>
      <c r="D16" s="25" t="s">
        <v>122</v>
      </c>
      <c r="E16" s="355">
        <v>2017</v>
      </c>
      <c r="F16" s="355">
        <v>2018</v>
      </c>
      <c r="G16" s="355">
        <v>2019</v>
      </c>
      <c r="H16" s="355">
        <v>2020</v>
      </c>
      <c r="I16" s="364">
        <v>2021</v>
      </c>
      <c r="J16" s="19"/>
      <c r="K16" s="19"/>
      <c r="L16" s="19"/>
      <c r="M16" s="1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="3" customFormat="1" customHeight="1" spans="1:255">
      <c r="A17" s="4"/>
      <c r="B17" s="4"/>
      <c r="D17" s="32" t="s">
        <v>123</v>
      </c>
      <c r="E17" s="121">
        <f>SUMIF($C$57:$C$95,$D17,E$57:E$95)</f>
        <v>0</v>
      </c>
      <c r="F17" s="121">
        <f>SUMIF($C$57:$C$95,$D17,F$57:F$95)</f>
        <v>0</v>
      </c>
      <c r="G17" s="121">
        <f>SUMIF($C$57:$C$96,$D17,G$57:G$96)</f>
        <v>0</v>
      </c>
      <c r="H17" s="356">
        <f t="shared" ref="H17:H29" si="0">SUMIF($C$57:$C$96,$D17,H$57:H$96)</f>
        <v>0</v>
      </c>
      <c r="I17" s="356">
        <f t="shared" ref="I17:I29" si="1">SUMIF($C$57:$C$96,$D17,I$57:I$96)</f>
        <v>0</v>
      </c>
      <c r="J17" s="19"/>
      <c r="K17" s="19"/>
      <c r="L17" s="19"/>
      <c r="M17" s="1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="3" customFormat="1" customHeight="1" spans="1:255">
      <c r="A18" s="4"/>
      <c r="B18" s="4"/>
      <c r="D18" s="122" t="s">
        <v>124</v>
      </c>
      <c r="E18" s="121">
        <f t="shared" ref="E18:E29" si="2">SUMIF($C$57:$C$95,$D18,E$57:E$95)</f>
        <v>3</v>
      </c>
      <c r="F18" s="121">
        <f ca="1" t="shared" ref="F18:F28" si="3">SUMIF($C$56:$C$95,$D18,F$57:F$95)</f>
        <v>3</v>
      </c>
      <c r="G18" s="121">
        <f t="shared" ref="G18:G29" si="4">SUMIF($C$57:$C$96,$D18,G$57:G$96)</f>
        <v>2</v>
      </c>
      <c r="H18" s="356">
        <f t="shared" si="0"/>
        <v>3</v>
      </c>
      <c r="I18" s="356">
        <f t="shared" si="1"/>
        <v>3</v>
      </c>
      <c r="J18" s="19"/>
      <c r="K18" s="19"/>
      <c r="L18" s="19"/>
      <c r="M18" s="1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="3" customFormat="1" customHeight="1" spans="1:255">
      <c r="A19" s="4"/>
      <c r="B19" s="4"/>
      <c r="D19" s="122" t="s">
        <v>125</v>
      </c>
      <c r="E19" s="121">
        <f t="shared" si="2"/>
        <v>0</v>
      </c>
      <c r="F19" s="121">
        <f ca="1" t="shared" si="3"/>
        <v>1</v>
      </c>
      <c r="G19" s="121">
        <f t="shared" si="4"/>
        <v>1</v>
      </c>
      <c r="H19" s="356">
        <f t="shared" si="0"/>
        <v>1</v>
      </c>
      <c r="I19" s="356">
        <f t="shared" si="1"/>
        <v>1</v>
      </c>
      <c r="J19" s="19"/>
      <c r="K19" s="19"/>
      <c r="L19" s="19"/>
      <c r="M19" s="19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="3" customFormat="1" customHeight="1" spans="1:255">
      <c r="A20" s="4"/>
      <c r="B20" s="4"/>
      <c r="D20" s="122" t="s">
        <v>126</v>
      </c>
      <c r="E20" s="121">
        <f t="shared" si="2"/>
        <v>1</v>
      </c>
      <c r="F20" s="121">
        <f ca="1" t="shared" si="3"/>
        <v>2</v>
      </c>
      <c r="G20" s="121">
        <f t="shared" si="4"/>
        <v>1</v>
      </c>
      <c r="H20" s="356">
        <f t="shared" si="0"/>
        <v>2</v>
      </c>
      <c r="I20" s="356">
        <f t="shared" si="1"/>
        <v>2</v>
      </c>
      <c r="J20" s="19"/>
      <c r="K20" s="19"/>
      <c r="L20" s="19"/>
      <c r="M20" s="1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="3" customFormat="1" customHeight="1" spans="1:255">
      <c r="A21" s="4"/>
      <c r="B21" s="4"/>
      <c r="D21" s="122" t="s">
        <v>127</v>
      </c>
      <c r="E21" s="121">
        <f t="shared" si="2"/>
        <v>3</v>
      </c>
      <c r="F21" s="121">
        <f ca="1" t="shared" si="3"/>
        <v>6</v>
      </c>
      <c r="G21" s="121">
        <f t="shared" si="4"/>
        <v>5</v>
      </c>
      <c r="H21" s="356">
        <f t="shared" si="0"/>
        <v>4</v>
      </c>
      <c r="I21" s="356">
        <f t="shared" si="1"/>
        <v>5</v>
      </c>
      <c r="J21" s="19"/>
      <c r="K21" s="19"/>
      <c r="L21" s="19"/>
      <c r="M21" s="19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="3" customFormat="1" customHeight="1" spans="1:255">
      <c r="A22" s="4"/>
      <c r="B22" s="4"/>
      <c r="D22" s="122" t="s">
        <v>128</v>
      </c>
      <c r="E22" s="121">
        <f t="shared" si="2"/>
        <v>0</v>
      </c>
      <c r="F22" s="121">
        <f ca="1" t="shared" si="3"/>
        <v>0</v>
      </c>
      <c r="G22" s="121">
        <f t="shared" si="4"/>
        <v>0</v>
      </c>
      <c r="H22" s="356">
        <f t="shared" si="0"/>
        <v>0</v>
      </c>
      <c r="I22" s="356">
        <f t="shared" si="1"/>
        <v>0</v>
      </c>
      <c r="J22" s="19"/>
      <c r="K22" s="19"/>
      <c r="L22" s="19"/>
      <c r="M22" s="19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="3" customFormat="1" customHeight="1" spans="1:255">
      <c r="A23" s="4"/>
      <c r="B23" s="4"/>
      <c r="D23" s="122" t="s">
        <v>129</v>
      </c>
      <c r="E23" s="121">
        <f t="shared" si="2"/>
        <v>2</v>
      </c>
      <c r="F23" s="121">
        <f ca="1" t="shared" si="3"/>
        <v>0</v>
      </c>
      <c r="G23" s="121">
        <f t="shared" si="4"/>
        <v>0</v>
      </c>
      <c r="H23" s="356">
        <f t="shared" si="0"/>
        <v>0</v>
      </c>
      <c r="I23" s="356">
        <f t="shared" si="1"/>
        <v>0</v>
      </c>
      <c r="J23" s="19"/>
      <c r="K23" s="19"/>
      <c r="L23" s="19"/>
      <c r="M23" s="19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="3" customFormat="1" customHeight="1" spans="1:255">
      <c r="A24" s="4"/>
      <c r="B24" s="4"/>
      <c r="D24" s="32" t="s">
        <v>130</v>
      </c>
      <c r="E24" s="121">
        <f t="shared" si="2"/>
        <v>0</v>
      </c>
      <c r="F24" s="121">
        <f ca="1" t="shared" si="3"/>
        <v>0</v>
      </c>
      <c r="G24" s="121">
        <f t="shared" si="4"/>
        <v>0</v>
      </c>
      <c r="H24" s="356">
        <f t="shared" si="0"/>
        <v>0</v>
      </c>
      <c r="I24" s="356">
        <f t="shared" si="1"/>
        <v>0</v>
      </c>
      <c r="J24" s="19"/>
      <c r="K24" s="19"/>
      <c r="L24" s="19"/>
      <c r="M24" s="1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="3" customFormat="1" customHeight="1" spans="1:255">
      <c r="A25" s="4"/>
      <c r="B25" s="4"/>
      <c r="D25" s="122" t="s">
        <v>131</v>
      </c>
      <c r="E25" s="121">
        <f t="shared" si="2"/>
        <v>0</v>
      </c>
      <c r="F25" s="121">
        <f ca="1" t="shared" si="3"/>
        <v>0</v>
      </c>
      <c r="G25" s="121">
        <f t="shared" si="4"/>
        <v>1</v>
      </c>
      <c r="H25" s="356">
        <f t="shared" si="0"/>
        <v>0</v>
      </c>
      <c r="I25" s="356">
        <f t="shared" si="1"/>
        <v>2</v>
      </c>
      <c r="J25" s="19"/>
      <c r="K25" s="19"/>
      <c r="L25" s="19"/>
      <c r="M25" s="1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="3" customFormat="1" customHeight="1" spans="1:255">
      <c r="A26" s="4"/>
      <c r="B26" s="4"/>
      <c r="D26" s="122" t="s">
        <v>132</v>
      </c>
      <c r="E26" s="121">
        <f t="shared" si="2"/>
        <v>0</v>
      </c>
      <c r="F26" s="121">
        <f ca="1" t="shared" si="3"/>
        <v>1</v>
      </c>
      <c r="G26" s="121">
        <f t="shared" si="4"/>
        <v>1</v>
      </c>
      <c r="H26" s="356">
        <f t="shared" si="0"/>
        <v>1</v>
      </c>
      <c r="I26" s="356">
        <f t="shared" si="1"/>
        <v>1</v>
      </c>
      <c r="J26" s="19"/>
      <c r="K26" s="19"/>
      <c r="L26" s="19"/>
      <c r="M26" s="1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="3" customFormat="1" customHeight="1" spans="1:255">
      <c r="A27" s="4"/>
      <c r="B27" s="4"/>
      <c r="D27" s="122" t="s">
        <v>133</v>
      </c>
      <c r="E27" s="121">
        <f t="shared" si="2"/>
        <v>1</v>
      </c>
      <c r="F27" s="121">
        <f ca="1" t="shared" si="3"/>
        <v>4</v>
      </c>
      <c r="G27" s="121">
        <f t="shared" si="4"/>
        <v>0</v>
      </c>
      <c r="H27" s="356">
        <f t="shared" si="0"/>
        <v>0</v>
      </c>
      <c r="I27" s="356">
        <f t="shared" si="1"/>
        <v>0</v>
      </c>
      <c r="J27" s="19"/>
      <c r="K27" s="19"/>
      <c r="L27" s="19"/>
      <c r="M27" s="1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="3" customFormat="1" customHeight="1" spans="1:255">
      <c r="A28" s="4"/>
      <c r="B28" s="4"/>
      <c r="D28" s="123" t="s">
        <v>134</v>
      </c>
      <c r="E28" s="121">
        <f t="shared" si="2"/>
        <v>2</v>
      </c>
      <c r="F28" s="121">
        <f ca="1" t="shared" si="3"/>
        <v>0</v>
      </c>
      <c r="G28" s="121">
        <f t="shared" si="4"/>
        <v>4</v>
      </c>
      <c r="H28" s="356">
        <f t="shared" si="0"/>
        <v>2</v>
      </c>
      <c r="I28" s="356">
        <f t="shared" si="1"/>
        <v>2</v>
      </c>
      <c r="J28" s="19"/>
      <c r="K28" s="19"/>
      <c r="L28" s="19"/>
      <c r="M28" s="1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="3" customFormat="1" customHeight="1" spans="1:255">
      <c r="A29" s="4"/>
      <c r="B29" s="4"/>
      <c r="D29" s="123" t="s">
        <v>135</v>
      </c>
      <c r="E29" s="121">
        <f t="shared" si="2"/>
        <v>0</v>
      </c>
      <c r="F29" s="121">
        <v>1</v>
      </c>
      <c r="G29" s="121">
        <f t="shared" si="4"/>
        <v>2</v>
      </c>
      <c r="H29" s="356">
        <f t="shared" si="0"/>
        <v>3</v>
      </c>
      <c r="I29" s="356">
        <f t="shared" si="1"/>
        <v>3</v>
      </c>
      <c r="J29" s="19"/>
      <c r="K29" s="19"/>
      <c r="L29" s="19"/>
      <c r="M29" s="1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="3" customFormat="1" customHeight="1" spans="1:255">
      <c r="A30" s="4"/>
      <c r="B30" s="4"/>
      <c r="D30" s="46" t="s">
        <v>16</v>
      </c>
      <c r="E30" s="124">
        <f t="shared" ref="E30:I30" si="5">SUM(E17:E29)</f>
        <v>12</v>
      </c>
      <c r="F30" s="124">
        <f ca="1" t="shared" si="5"/>
        <v>18</v>
      </c>
      <c r="G30" s="124">
        <f t="shared" si="5"/>
        <v>17</v>
      </c>
      <c r="H30" s="124">
        <f t="shared" si="5"/>
        <v>16</v>
      </c>
      <c r="I30" s="124">
        <f t="shared" si="5"/>
        <v>19</v>
      </c>
      <c r="J30" s="19"/>
      <c r="K30" s="19"/>
      <c r="L30" s="19"/>
      <c r="M30" s="19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="3" customFormat="1" customHeight="1" spans="1:255">
      <c r="A31" s="4"/>
      <c r="B31" s="4"/>
      <c r="D31" s="19" t="s">
        <v>17</v>
      </c>
      <c r="E31" s="342"/>
      <c r="F31" s="342"/>
      <c r="G31" s="19"/>
      <c r="H31" s="19"/>
      <c r="I31" s="19"/>
      <c r="J31" s="19"/>
      <c r="K31" s="19"/>
      <c r="L31" s="19"/>
      <c r="M31" s="1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="3" customFormat="1" ht="26" customHeight="1" spans="1:255">
      <c r="A32" s="4"/>
      <c r="B32" s="4"/>
      <c r="D32" s="28" t="s">
        <v>195</v>
      </c>
      <c r="E32" s="28"/>
      <c r="F32" s="28"/>
      <c r="G32" s="28"/>
      <c r="H32" s="28"/>
      <c r="I32" s="28"/>
      <c r="J32" s="45"/>
      <c r="K32" s="45"/>
      <c r="L32" s="45"/>
      <c r="M32" s="1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="3" customFormat="1" customHeight="1" spans="1:255">
      <c r="A33" s="4"/>
      <c r="B33" s="4"/>
      <c r="C33" s="19"/>
      <c r="D33" s="45"/>
      <c r="E33" s="45"/>
      <c r="F33" s="45"/>
      <c r="G33" s="45"/>
      <c r="H33" s="45"/>
      <c r="I33" s="45"/>
      <c r="J33" s="45"/>
      <c r="K33" s="45"/>
      <c r="L33" s="45"/>
      <c r="M33" s="1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="3" customFormat="1" customHeight="1" spans="1:255">
      <c r="A34" s="4"/>
      <c r="B34" s="4"/>
      <c r="C34" s="19"/>
      <c r="D34" s="29"/>
      <c r="E34" s="45"/>
      <c r="F34" s="45"/>
      <c r="G34" s="45"/>
      <c r="H34" s="45"/>
      <c r="I34" s="45"/>
      <c r="J34" s="45"/>
      <c r="K34" s="45"/>
      <c r="L34" s="45"/>
      <c r="M34" s="1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="3" customFormat="1" customHeight="1" spans="1:255">
      <c r="A35" s="4"/>
      <c r="B35" s="4"/>
      <c r="D35" s="128" t="s">
        <v>138</v>
      </c>
      <c r="F35" s="45"/>
      <c r="G35" s="45"/>
      <c r="H35" s="45"/>
      <c r="I35" s="45"/>
      <c r="J35" s="45"/>
      <c r="K35" s="45"/>
      <c r="L35" s="4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="3" customFormat="1" customHeight="1" spans="1:255">
      <c r="A36" s="4"/>
      <c r="B36" s="4"/>
      <c r="D36" s="25" t="s">
        <v>122</v>
      </c>
      <c r="E36" s="355">
        <v>2017</v>
      </c>
      <c r="F36" s="355">
        <v>2018</v>
      </c>
      <c r="G36" s="355">
        <v>2019</v>
      </c>
      <c r="H36" s="355">
        <v>2020</v>
      </c>
      <c r="I36" s="364">
        <v>2021</v>
      </c>
      <c r="J36" s="19"/>
      <c r="K36" s="19"/>
      <c r="L36" s="19"/>
      <c r="M36" s="1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="3" customFormat="1" customHeight="1" spans="1:255">
      <c r="A37" s="4"/>
      <c r="B37" s="4"/>
      <c r="D37" s="32" t="s">
        <v>123</v>
      </c>
      <c r="E37" s="357">
        <f>SUMIF($C$104:$C$142,$D37,E$104:E$142)</f>
        <v>0</v>
      </c>
      <c r="F37" s="358">
        <f>SUMIF($C$104:$C$142,$D37,F$104:F$142)</f>
        <v>0</v>
      </c>
      <c r="G37" s="358">
        <f>SUMIF($C$104:$C$143,$D37,G$104:G$143)</f>
        <v>0</v>
      </c>
      <c r="H37" s="359">
        <f t="shared" ref="H37:H49" si="6">SUMIF($C$104:$C$143,$D37,H$104:H$143)</f>
        <v>0</v>
      </c>
      <c r="I37" s="359">
        <f t="shared" ref="I37:I49" si="7">SUMIF($C$104:$C$143,$D37,I$104:I$143)</f>
        <v>0</v>
      </c>
      <c r="J37" s="19"/>
      <c r="K37" s="19"/>
      <c r="L37" s="19"/>
      <c r="M37" s="1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="3" customFormat="1" customHeight="1" spans="1:255">
      <c r="A38" s="4"/>
      <c r="B38" s="4"/>
      <c r="D38" s="122" t="s">
        <v>124</v>
      </c>
      <c r="E38" s="357">
        <f t="shared" ref="E38:E49" si="8">SUMIF($C$104:$C$142,$D38,E$104:E$142)</f>
        <v>22400</v>
      </c>
      <c r="F38" s="358">
        <f ca="1" t="shared" ref="F38:F49" si="9">SUMIF($C$103:$C$142,$D38,F$104:F$142)</f>
        <v>21000</v>
      </c>
      <c r="G38" s="358">
        <f t="shared" ref="G38:G49" si="10">SUMIF($C$104:$C$143,$D38,G$104:G$143)</f>
        <v>17500</v>
      </c>
      <c r="H38" s="359">
        <f t="shared" si="6"/>
        <v>12600</v>
      </c>
      <c r="I38" s="359">
        <f t="shared" si="7"/>
        <v>21000</v>
      </c>
      <c r="J38" s="19"/>
      <c r="K38" s="19"/>
      <c r="L38" s="19"/>
      <c r="M38" s="1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="3" customFormat="1" customHeight="1" spans="1:255">
      <c r="A39" s="4"/>
      <c r="B39" s="4"/>
      <c r="D39" s="122" t="s">
        <v>125</v>
      </c>
      <c r="E39" s="357">
        <f t="shared" si="8"/>
        <v>0</v>
      </c>
      <c r="F39" s="358">
        <f ca="1" t="shared" si="9"/>
        <v>7000</v>
      </c>
      <c r="G39" s="358">
        <f t="shared" si="10"/>
        <v>7000</v>
      </c>
      <c r="H39" s="359">
        <f t="shared" si="6"/>
        <v>4200</v>
      </c>
      <c r="I39" s="359">
        <f t="shared" si="7"/>
        <v>7000</v>
      </c>
      <c r="J39" s="19"/>
      <c r="K39" s="19"/>
      <c r="L39" s="19"/>
      <c r="M39" s="19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="3" customFormat="1" customHeight="1" spans="1:255">
      <c r="A40" s="4"/>
      <c r="B40" s="4"/>
      <c r="D40" s="122" t="s">
        <v>126</v>
      </c>
      <c r="E40" s="357">
        <f t="shared" si="8"/>
        <v>6300</v>
      </c>
      <c r="F40" s="358">
        <f ca="1" t="shared" si="9"/>
        <v>14000</v>
      </c>
      <c r="G40" s="358">
        <f t="shared" si="10"/>
        <v>7000</v>
      </c>
      <c r="H40" s="359">
        <f t="shared" si="6"/>
        <v>8400</v>
      </c>
      <c r="I40" s="359">
        <f t="shared" si="7"/>
        <v>11900</v>
      </c>
      <c r="J40" s="19"/>
      <c r="K40" s="19"/>
      <c r="L40" s="19"/>
      <c r="M40" s="1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="3" customFormat="1" customHeight="1" spans="1:255">
      <c r="A41" s="4"/>
      <c r="B41" s="4"/>
      <c r="D41" s="122" t="s">
        <v>127</v>
      </c>
      <c r="E41" s="357">
        <f t="shared" si="8"/>
        <v>18900</v>
      </c>
      <c r="F41" s="358">
        <f ca="1" t="shared" si="9"/>
        <v>44100</v>
      </c>
      <c r="G41" s="358">
        <f t="shared" si="10"/>
        <v>43050</v>
      </c>
      <c r="H41" s="359">
        <f t="shared" si="6"/>
        <v>14350</v>
      </c>
      <c r="I41" s="359">
        <f t="shared" si="7"/>
        <v>30450</v>
      </c>
      <c r="J41" s="19"/>
      <c r="K41" s="19"/>
      <c r="L41" s="19"/>
      <c r="M41" s="1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="3" customFormat="1" customHeight="1" spans="1:255">
      <c r="A42" s="4"/>
      <c r="B42" s="4"/>
      <c r="D42" s="122" t="s">
        <v>128</v>
      </c>
      <c r="E42" s="357">
        <f t="shared" si="8"/>
        <v>0</v>
      </c>
      <c r="F42" s="358">
        <f ca="1" t="shared" si="9"/>
        <v>0</v>
      </c>
      <c r="G42" s="358">
        <f t="shared" si="10"/>
        <v>0</v>
      </c>
      <c r="H42" s="359">
        <f t="shared" si="6"/>
        <v>0</v>
      </c>
      <c r="I42" s="359">
        <f t="shared" si="7"/>
        <v>0</v>
      </c>
      <c r="J42" s="19"/>
      <c r="K42" s="19"/>
      <c r="L42" s="19"/>
      <c r="M42" s="1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="3" customFormat="1" customHeight="1" spans="1:255">
      <c r="A43" s="4"/>
      <c r="B43" s="4"/>
      <c r="D43" s="122" t="s">
        <v>129</v>
      </c>
      <c r="E43" s="357">
        <f t="shared" si="8"/>
        <v>12600</v>
      </c>
      <c r="F43" s="358">
        <f ca="1" t="shared" si="9"/>
        <v>0</v>
      </c>
      <c r="G43" s="358">
        <f t="shared" si="10"/>
        <v>0</v>
      </c>
      <c r="H43" s="359">
        <f t="shared" si="6"/>
        <v>0</v>
      </c>
      <c r="I43" s="359">
        <f t="shared" si="7"/>
        <v>0</v>
      </c>
      <c r="J43" s="19"/>
      <c r="K43" s="19"/>
      <c r="L43" s="19"/>
      <c r="M43" s="1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="3" customFormat="1" customHeight="1" spans="1:255">
      <c r="A44" s="4"/>
      <c r="B44" s="4"/>
      <c r="D44" s="32" t="s">
        <v>130</v>
      </c>
      <c r="E44" s="357">
        <f t="shared" si="8"/>
        <v>0</v>
      </c>
      <c r="F44" s="358">
        <f ca="1" t="shared" si="9"/>
        <v>0</v>
      </c>
      <c r="G44" s="358">
        <f t="shared" si="10"/>
        <v>0</v>
      </c>
      <c r="H44" s="359">
        <f t="shared" si="6"/>
        <v>0</v>
      </c>
      <c r="I44" s="359">
        <f t="shared" si="7"/>
        <v>0</v>
      </c>
      <c r="J44" s="19"/>
      <c r="K44" s="19"/>
      <c r="L44" s="19"/>
      <c r="M44" s="1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="3" customFormat="1" customHeight="1" spans="1:255">
      <c r="A45" s="4"/>
      <c r="B45" s="4"/>
      <c r="D45" s="122" t="s">
        <v>131</v>
      </c>
      <c r="E45" s="357">
        <f t="shared" si="8"/>
        <v>3500</v>
      </c>
      <c r="F45" s="358">
        <f ca="1" t="shared" si="9"/>
        <v>0</v>
      </c>
      <c r="G45" s="358">
        <f t="shared" si="10"/>
        <v>3266.67</v>
      </c>
      <c r="H45" s="359">
        <f t="shared" si="6"/>
        <v>0</v>
      </c>
      <c r="I45" s="359">
        <f t="shared" si="7"/>
        <v>4200</v>
      </c>
      <c r="J45" s="19"/>
      <c r="K45" s="19"/>
      <c r="L45" s="19"/>
      <c r="M45" s="1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="3" customFormat="1" customHeight="1" spans="1:255">
      <c r="A46" s="4"/>
      <c r="B46" s="4"/>
      <c r="D46" s="122" t="s">
        <v>132</v>
      </c>
      <c r="E46" s="357">
        <f t="shared" si="8"/>
        <v>0</v>
      </c>
      <c r="F46" s="358">
        <f ca="1" t="shared" si="9"/>
        <v>3500</v>
      </c>
      <c r="G46" s="358">
        <f t="shared" si="10"/>
        <v>7000</v>
      </c>
      <c r="H46" s="359">
        <f t="shared" si="6"/>
        <v>4200</v>
      </c>
      <c r="I46" s="359">
        <f t="shared" si="7"/>
        <v>3150</v>
      </c>
      <c r="J46" s="19"/>
      <c r="K46" s="19"/>
      <c r="L46" s="19"/>
      <c r="M46" s="1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="3" customFormat="1" customHeight="1" spans="1:255">
      <c r="A47" s="4"/>
      <c r="B47" s="4"/>
      <c r="D47" s="122" t="s">
        <v>133</v>
      </c>
      <c r="E47" s="357">
        <f t="shared" si="8"/>
        <v>6300</v>
      </c>
      <c r="F47" s="358">
        <f ca="1" t="shared" si="9"/>
        <v>21000</v>
      </c>
      <c r="G47" s="358">
        <f t="shared" si="10"/>
        <v>0</v>
      </c>
      <c r="H47" s="359">
        <f t="shared" si="6"/>
        <v>0</v>
      </c>
      <c r="I47" s="359">
        <f t="shared" si="7"/>
        <v>0</v>
      </c>
      <c r="J47" s="19"/>
      <c r="K47" s="19"/>
      <c r="L47" s="19"/>
      <c r="M47" s="1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="3" customFormat="1" customHeight="1" spans="1:255">
      <c r="A48" s="4"/>
      <c r="B48" s="4"/>
      <c r="D48" s="123" t="s">
        <v>134</v>
      </c>
      <c r="E48" s="357">
        <f t="shared" si="8"/>
        <v>13196.66</v>
      </c>
      <c r="F48" s="358">
        <f ca="1" t="shared" si="9"/>
        <v>0</v>
      </c>
      <c r="G48" s="358">
        <f t="shared" si="10"/>
        <v>23450</v>
      </c>
      <c r="H48" s="359">
        <f t="shared" si="6"/>
        <v>8400</v>
      </c>
      <c r="I48" s="359">
        <f t="shared" si="7"/>
        <v>10150</v>
      </c>
      <c r="J48" s="19"/>
      <c r="K48" s="19"/>
      <c r="L48" s="19"/>
      <c r="M48" s="1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="3" customFormat="1" customHeight="1" spans="1:255">
      <c r="A49" s="4"/>
      <c r="B49" s="4"/>
      <c r="D49" s="123" t="s">
        <v>135</v>
      </c>
      <c r="E49" s="357">
        <f t="shared" si="8"/>
        <v>0</v>
      </c>
      <c r="F49" s="358">
        <v>7000</v>
      </c>
      <c r="G49" s="358">
        <f t="shared" si="10"/>
        <v>14000</v>
      </c>
      <c r="H49" s="359">
        <f t="shared" si="6"/>
        <v>12600</v>
      </c>
      <c r="I49" s="359">
        <f t="shared" si="7"/>
        <v>17500</v>
      </c>
      <c r="J49" s="19"/>
      <c r="K49" s="19"/>
      <c r="L49" s="19"/>
      <c r="M49" s="1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="3" customFormat="1" customHeight="1" spans="1:255">
      <c r="A50" s="4"/>
      <c r="B50" s="4"/>
      <c r="D50" s="46" t="s">
        <v>16</v>
      </c>
      <c r="E50" s="360">
        <f t="shared" ref="E50:I50" si="11">SUM(E37:E49)</f>
        <v>83196.66</v>
      </c>
      <c r="F50" s="361">
        <f ca="1" t="shared" si="11"/>
        <v>117600</v>
      </c>
      <c r="G50" s="361">
        <f t="shared" si="11"/>
        <v>122266.67</v>
      </c>
      <c r="H50" s="361">
        <f t="shared" si="11"/>
        <v>64750</v>
      </c>
      <c r="I50" s="361">
        <f t="shared" si="11"/>
        <v>105350</v>
      </c>
      <c r="J50" s="19"/>
      <c r="K50" s="19"/>
      <c r="L50" s="19"/>
      <c r="M50" s="1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="3" customFormat="1" customHeight="1" spans="1:255">
      <c r="A51" s="4"/>
      <c r="B51" s="4"/>
      <c r="D51" s="19" t="s">
        <v>17</v>
      </c>
      <c r="E51" s="45"/>
      <c r="F51" s="45"/>
      <c r="G51" s="45"/>
      <c r="H51" s="45"/>
      <c r="I51" s="45"/>
      <c r="J51" s="45"/>
      <c r="K51" s="45"/>
      <c r="L51" s="4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="3" customFormat="1" ht="28" customHeight="1" spans="1:255">
      <c r="A52" s="4"/>
      <c r="B52" s="4"/>
      <c r="D52" s="28" t="s">
        <v>195</v>
      </c>
      <c r="E52" s="28"/>
      <c r="F52" s="28"/>
      <c r="G52" s="28"/>
      <c r="H52" s="28"/>
      <c r="I52" s="28"/>
      <c r="J52" s="45"/>
      <c r="K52" s="45"/>
      <c r="L52" s="45"/>
      <c r="M52" s="1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="3" customFormat="1" customHeight="1" spans="1:255">
      <c r="A53" s="4"/>
      <c r="B53" s="4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="3" customFormat="1" customHeight="1" spans="1:255">
      <c r="A54" s="4"/>
      <c r="B54" s="4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="3" customFormat="1" customHeight="1" spans="1:255">
      <c r="A55" s="4"/>
      <c r="B55" s="4"/>
      <c r="C55" s="362" t="s">
        <v>139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="3" customFormat="1" ht="21" customHeight="1" spans="1:255">
      <c r="A56" s="4"/>
      <c r="B56" s="4"/>
      <c r="C56" s="363" t="s">
        <v>122</v>
      </c>
      <c r="D56" s="363" t="s">
        <v>140</v>
      </c>
      <c r="E56" s="355">
        <v>2017</v>
      </c>
      <c r="F56" s="355">
        <v>2018</v>
      </c>
      <c r="G56" s="355">
        <v>2019</v>
      </c>
      <c r="H56" s="355">
        <v>2020</v>
      </c>
      <c r="I56" s="364">
        <v>2021</v>
      </c>
      <c r="J56" s="19"/>
      <c r="K56" s="19"/>
      <c r="L56" s="19"/>
      <c r="M56" s="1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="3" customFormat="1" customHeight="1" spans="1:255">
      <c r="A57" s="4"/>
      <c r="B57" s="4"/>
      <c r="C57" s="48" t="s">
        <v>124</v>
      </c>
      <c r="D57" s="48" t="s">
        <v>141</v>
      </c>
      <c r="E57" s="264">
        <v>0</v>
      </c>
      <c r="F57" s="264">
        <v>0</v>
      </c>
      <c r="G57" s="264">
        <v>0</v>
      </c>
      <c r="H57" s="291">
        <v>0</v>
      </c>
      <c r="I57" s="291">
        <v>0</v>
      </c>
      <c r="J57" s="19"/>
      <c r="K57" s="19"/>
      <c r="L57" s="19"/>
      <c r="M57" s="97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="3" customFormat="1" ht="14.25" spans="1:255">
      <c r="A58" s="4"/>
      <c r="B58" s="4"/>
      <c r="C58" s="50" t="s">
        <v>124</v>
      </c>
      <c r="D58" s="50" t="s">
        <v>142</v>
      </c>
      <c r="E58" s="271">
        <v>2</v>
      </c>
      <c r="F58" s="271">
        <v>3</v>
      </c>
      <c r="G58" s="271">
        <v>2</v>
      </c>
      <c r="H58" s="292">
        <v>2</v>
      </c>
      <c r="I58" s="292">
        <v>2</v>
      </c>
      <c r="J58" s="19"/>
      <c r="K58" s="19"/>
      <c r="L58" s="19"/>
      <c r="M58" s="97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="3" customFormat="1" ht="14.25" spans="1:255">
      <c r="A59" s="4"/>
      <c r="B59" s="4"/>
      <c r="C59" s="50" t="s">
        <v>124</v>
      </c>
      <c r="D59" s="50" t="s">
        <v>143</v>
      </c>
      <c r="E59" s="271">
        <v>1</v>
      </c>
      <c r="F59" s="271">
        <v>0</v>
      </c>
      <c r="G59" s="271">
        <v>0</v>
      </c>
      <c r="H59" s="292">
        <v>1</v>
      </c>
      <c r="I59" s="292">
        <v>1</v>
      </c>
      <c r="J59" s="19"/>
      <c r="K59" s="19"/>
      <c r="L59" s="19"/>
      <c r="M59" s="97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="3" customFormat="1" ht="14.25" spans="1:255">
      <c r="A60" s="4"/>
      <c r="B60" s="4"/>
      <c r="C60" s="50" t="s">
        <v>125</v>
      </c>
      <c r="D60" s="50" t="s">
        <v>144</v>
      </c>
      <c r="E60" s="271">
        <v>0</v>
      </c>
      <c r="F60" s="271">
        <v>0</v>
      </c>
      <c r="G60" s="271">
        <v>0</v>
      </c>
      <c r="H60" s="292">
        <v>0</v>
      </c>
      <c r="I60" s="292">
        <v>0</v>
      </c>
      <c r="J60" s="19"/>
      <c r="K60" s="19"/>
      <c r="L60" s="19"/>
      <c r="M60" s="97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="3" customFormat="1" customHeight="1" spans="1:255">
      <c r="A61" s="4"/>
      <c r="B61" s="4"/>
      <c r="C61" s="50" t="s">
        <v>125</v>
      </c>
      <c r="D61" s="50" t="s">
        <v>145</v>
      </c>
      <c r="E61" s="271">
        <v>0</v>
      </c>
      <c r="F61" s="271">
        <v>0</v>
      </c>
      <c r="G61" s="271">
        <v>0</v>
      </c>
      <c r="H61" s="292">
        <v>0</v>
      </c>
      <c r="I61" s="292">
        <v>0</v>
      </c>
      <c r="J61" s="19"/>
      <c r="K61" s="19"/>
      <c r="L61" s="19"/>
      <c r="M61" s="9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="3" customFormat="1" ht="14.25" spans="1:255">
      <c r="A62" s="4"/>
      <c r="B62" s="4"/>
      <c r="C62" s="50" t="s">
        <v>125</v>
      </c>
      <c r="D62" s="50" t="s">
        <v>146</v>
      </c>
      <c r="E62" s="271">
        <v>0</v>
      </c>
      <c r="F62" s="271">
        <v>0</v>
      </c>
      <c r="G62" s="271">
        <v>0</v>
      </c>
      <c r="H62" s="292">
        <v>0</v>
      </c>
      <c r="I62" s="292">
        <v>0</v>
      </c>
      <c r="J62" s="19"/>
      <c r="K62" s="19"/>
      <c r="L62" s="19"/>
      <c r="M62" s="97"/>
      <c r="N62" s="138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="3" customFormat="1" ht="14.25" spans="1:255">
      <c r="A63" s="4"/>
      <c r="B63" s="4"/>
      <c r="C63" s="50" t="s">
        <v>125</v>
      </c>
      <c r="D63" s="50" t="s">
        <v>147</v>
      </c>
      <c r="E63" s="271">
        <v>0</v>
      </c>
      <c r="F63" s="271">
        <v>1</v>
      </c>
      <c r="G63" s="271">
        <v>1</v>
      </c>
      <c r="H63" s="292">
        <v>0</v>
      </c>
      <c r="I63" s="292">
        <v>0</v>
      </c>
      <c r="J63" s="19"/>
      <c r="K63" s="19"/>
      <c r="L63" s="19"/>
      <c r="M63" s="97"/>
      <c r="N63" s="138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="3" customFormat="1" ht="14.25" spans="1:255">
      <c r="A64" s="4"/>
      <c r="B64" s="4"/>
      <c r="C64" s="50" t="s">
        <v>125</v>
      </c>
      <c r="D64" s="50" t="s">
        <v>148</v>
      </c>
      <c r="E64" s="271">
        <v>0</v>
      </c>
      <c r="F64" s="271">
        <v>0</v>
      </c>
      <c r="G64" s="271">
        <v>0</v>
      </c>
      <c r="H64" s="292">
        <v>1</v>
      </c>
      <c r="I64" s="292">
        <v>1</v>
      </c>
      <c r="J64" s="19"/>
      <c r="K64" s="19"/>
      <c r="L64" s="19"/>
      <c r="M64" s="97"/>
      <c r="N64" s="138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="3" customFormat="1" ht="14.25" spans="1:255">
      <c r="A65" s="4"/>
      <c r="B65" s="4"/>
      <c r="C65" s="50" t="s">
        <v>126</v>
      </c>
      <c r="D65" s="50" t="s">
        <v>149</v>
      </c>
      <c r="E65" s="271">
        <v>0</v>
      </c>
      <c r="F65" s="271">
        <v>0</v>
      </c>
      <c r="G65" s="271">
        <v>0</v>
      </c>
      <c r="H65" s="292">
        <v>0</v>
      </c>
      <c r="I65" s="292">
        <v>0</v>
      </c>
      <c r="J65" s="19"/>
      <c r="K65" s="19"/>
      <c r="L65" s="19"/>
      <c r="M65" s="97"/>
      <c r="N65" s="13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="3" customFormat="1" ht="14.25" spans="1:255">
      <c r="A66" s="4"/>
      <c r="B66" s="4"/>
      <c r="C66" s="50" t="s">
        <v>126</v>
      </c>
      <c r="D66" s="50" t="s">
        <v>150</v>
      </c>
      <c r="E66" s="271">
        <v>0</v>
      </c>
      <c r="F66" s="271">
        <v>0</v>
      </c>
      <c r="G66" s="271">
        <v>0</v>
      </c>
      <c r="H66" s="292">
        <v>1</v>
      </c>
      <c r="I66" s="292">
        <v>1</v>
      </c>
      <c r="J66" s="19"/>
      <c r="K66" s="19"/>
      <c r="L66" s="19"/>
      <c r="M66" s="97"/>
      <c r="N66" s="138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="3" customFormat="1" ht="14.25" spans="1:255">
      <c r="A67" s="4"/>
      <c r="B67" s="4"/>
      <c r="C67" s="50" t="s">
        <v>126</v>
      </c>
      <c r="D67" s="50" t="s">
        <v>151</v>
      </c>
      <c r="E67" s="271">
        <v>0</v>
      </c>
      <c r="F67" s="271">
        <v>0</v>
      </c>
      <c r="G67" s="271">
        <v>0</v>
      </c>
      <c r="H67" s="292">
        <v>0</v>
      </c>
      <c r="I67" s="292">
        <v>0</v>
      </c>
      <c r="J67" s="19"/>
      <c r="K67" s="19"/>
      <c r="L67" s="19"/>
      <c r="M67" s="97"/>
      <c r="N67" s="138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="3" customFormat="1" ht="14.25" spans="1:255">
      <c r="A68" s="4"/>
      <c r="B68" s="4"/>
      <c r="C68" s="50" t="s">
        <v>126</v>
      </c>
      <c r="D68" s="50" t="s">
        <v>152</v>
      </c>
      <c r="E68" s="271">
        <v>0</v>
      </c>
      <c r="F68" s="271">
        <v>1</v>
      </c>
      <c r="G68" s="271">
        <v>0</v>
      </c>
      <c r="H68" s="292">
        <v>0</v>
      </c>
      <c r="I68" s="292">
        <v>0</v>
      </c>
      <c r="J68" s="19"/>
      <c r="K68" s="19"/>
      <c r="L68" s="19"/>
      <c r="M68" s="97"/>
      <c r="N68" s="138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="3" customFormat="1" ht="14.25" spans="1:255">
      <c r="A69" s="4"/>
      <c r="B69" s="4"/>
      <c r="C69" s="50" t="s">
        <v>126</v>
      </c>
      <c r="D69" s="50" t="s">
        <v>153</v>
      </c>
      <c r="E69" s="271">
        <v>1</v>
      </c>
      <c r="F69" s="271">
        <v>1</v>
      </c>
      <c r="G69" s="271">
        <v>1</v>
      </c>
      <c r="H69" s="292">
        <v>1</v>
      </c>
      <c r="I69" s="292">
        <v>1</v>
      </c>
      <c r="J69" s="19"/>
      <c r="K69" s="19"/>
      <c r="L69" s="19"/>
      <c r="M69" s="97"/>
      <c r="N69" s="138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="3" customFormat="1" ht="14.25" spans="1:255">
      <c r="A70" s="4"/>
      <c r="B70" s="4"/>
      <c r="C70" s="50" t="s">
        <v>127</v>
      </c>
      <c r="D70" s="50" t="s">
        <v>154</v>
      </c>
      <c r="E70" s="271">
        <v>0</v>
      </c>
      <c r="F70" s="271">
        <v>0</v>
      </c>
      <c r="G70" s="271">
        <v>0</v>
      </c>
      <c r="H70" s="292">
        <v>0</v>
      </c>
      <c r="I70" s="292">
        <v>0</v>
      </c>
      <c r="J70" s="19"/>
      <c r="K70" s="19"/>
      <c r="L70" s="19"/>
      <c r="M70" s="97"/>
      <c r="N70" s="138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="3" customFormat="1" ht="14.25" spans="1:255">
      <c r="A71" s="4"/>
      <c r="B71" s="4"/>
      <c r="C71" s="50" t="s">
        <v>127</v>
      </c>
      <c r="D71" s="50" t="s">
        <v>155</v>
      </c>
      <c r="E71" s="271">
        <v>3</v>
      </c>
      <c r="F71" s="271">
        <v>6</v>
      </c>
      <c r="G71" s="271">
        <v>5</v>
      </c>
      <c r="H71" s="292">
        <v>4</v>
      </c>
      <c r="I71" s="292">
        <v>5</v>
      </c>
      <c r="J71" s="19"/>
      <c r="K71" s="19"/>
      <c r="L71" s="19"/>
      <c r="M71" s="97"/>
      <c r="N71" s="138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="3" customFormat="1" ht="14.25" spans="1:255">
      <c r="A72" s="4"/>
      <c r="B72" s="4"/>
      <c r="C72" s="50" t="s">
        <v>128</v>
      </c>
      <c r="D72" s="50" t="s">
        <v>156</v>
      </c>
      <c r="E72" s="271">
        <v>0</v>
      </c>
      <c r="F72" s="271">
        <v>0</v>
      </c>
      <c r="G72" s="271">
        <v>0</v>
      </c>
      <c r="H72" s="292">
        <v>0</v>
      </c>
      <c r="I72" s="292">
        <v>0</v>
      </c>
      <c r="J72" s="19"/>
      <c r="K72" s="19"/>
      <c r="L72" s="19"/>
      <c r="M72" s="97"/>
      <c r="N72" s="138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="3" customFormat="1" ht="14.25" spans="1:255">
      <c r="A73" s="4"/>
      <c r="B73" s="4"/>
      <c r="C73" s="50" t="s">
        <v>128</v>
      </c>
      <c r="D73" s="50" t="s">
        <v>157</v>
      </c>
      <c r="E73" s="271">
        <v>0</v>
      </c>
      <c r="F73" s="271">
        <v>0</v>
      </c>
      <c r="G73" s="271">
        <v>0</v>
      </c>
      <c r="H73" s="292">
        <v>0</v>
      </c>
      <c r="I73" s="292">
        <v>0</v>
      </c>
      <c r="J73" s="19"/>
      <c r="K73" s="19"/>
      <c r="L73" s="19"/>
      <c r="M73" s="97"/>
      <c r="N73" s="138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="3" customFormat="1" ht="14.25" spans="1:255">
      <c r="A74" s="4"/>
      <c r="B74" s="4"/>
      <c r="C74" s="50" t="s">
        <v>129</v>
      </c>
      <c r="D74" s="50" t="s">
        <v>158</v>
      </c>
      <c r="E74" s="271">
        <v>0</v>
      </c>
      <c r="F74" s="271">
        <v>0</v>
      </c>
      <c r="G74" s="271">
        <v>0</v>
      </c>
      <c r="H74" s="292">
        <v>0</v>
      </c>
      <c r="I74" s="292">
        <v>0</v>
      </c>
      <c r="J74" s="19"/>
      <c r="K74" s="19"/>
      <c r="L74" s="19"/>
      <c r="M74" s="97"/>
      <c r="N74" s="138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="3" customFormat="1" ht="14.25" spans="1:255">
      <c r="A75" s="4"/>
      <c r="B75" s="4"/>
      <c r="C75" s="50" t="s">
        <v>129</v>
      </c>
      <c r="D75" s="50" t="s">
        <v>159</v>
      </c>
      <c r="E75" s="271">
        <v>1</v>
      </c>
      <c r="F75" s="271">
        <v>0</v>
      </c>
      <c r="G75" s="271">
        <v>0</v>
      </c>
      <c r="H75" s="292">
        <v>0</v>
      </c>
      <c r="I75" s="292">
        <v>0</v>
      </c>
      <c r="J75" s="19"/>
      <c r="K75" s="19"/>
      <c r="L75" s="19"/>
      <c r="M75" s="97"/>
      <c r="N75" s="13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="3" customFormat="1" ht="14.25" spans="1:255">
      <c r="A76" s="4"/>
      <c r="B76" s="4"/>
      <c r="C76" s="50" t="s">
        <v>129</v>
      </c>
      <c r="D76" s="50" t="s">
        <v>160</v>
      </c>
      <c r="E76" s="271">
        <v>1</v>
      </c>
      <c r="F76" s="271">
        <v>0</v>
      </c>
      <c r="G76" s="271">
        <v>0</v>
      </c>
      <c r="H76" s="292">
        <v>0</v>
      </c>
      <c r="I76" s="292">
        <v>0</v>
      </c>
      <c r="J76" s="19"/>
      <c r="K76" s="19"/>
      <c r="L76" s="19"/>
      <c r="M76" s="97"/>
      <c r="N76" s="138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="3" customFormat="1" ht="14.25" spans="1:255">
      <c r="A77" s="4"/>
      <c r="B77" s="4"/>
      <c r="C77" s="50" t="s">
        <v>129</v>
      </c>
      <c r="D77" s="50" t="s">
        <v>161</v>
      </c>
      <c r="E77" s="271">
        <v>0</v>
      </c>
      <c r="F77" s="271">
        <v>0</v>
      </c>
      <c r="G77" s="271">
        <v>0</v>
      </c>
      <c r="H77" s="292">
        <v>0</v>
      </c>
      <c r="I77" s="292">
        <v>0</v>
      </c>
      <c r="J77" s="19"/>
      <c r="K77" s="19"/>
      <c r="L77" s="19"/>
      <c r="M77" s="97"/>
      <c r="N77" s="138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="3" customFormat="1" ht="14.25" spans="1:255">
      <c r="A78" s="4"/>
      <c r="B78" s="4"/>
      <c r="C78" s="50" t="s">
        <v>129</v>
      </c>
      <c r="D78" s="50" t="s">
        <v>162</v>
      </c>
      <c r="E78" s="271">
        <v>0</v>
      </c>
      <c r="F78" s="271">
        <v>0</v>
      </c>
      <c r="G78" s="271">
        <v>0</v>
      </c>
      <c r="H78" s="292">
        <v>0</v>
      </c>
      <c r="I78" s="292">
        <v>0</v>
      </c>
      <c r="J78" s="19"/>
      <c r="K78" s="19"/>
      <c r="L78" s="19"/>
      <c r="M78" s="97"/>
      <c r="N78" s="138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="3" customFormat="1" ht="14.25" spans="1:255">
      <c r="A79" s="4"/>
      <c r="B79" s="4"/>
      <c r="C79" s="50" t="s">
        <v>130</v>
      </c>
      <c r="D79" s="50" t="s">
        <v>163</v>
      </c>
      <c r="E79" s="271">
        <v>0</v>
      </c>
      <c r="F79" s="271">
        <v>0</v>
      </c>
      <c r="G79" s="271">
        <v>0</v>
      </c>
      <c r="H79" s="292">
        <v>0</v>
      </c>
      <c r="I79" s="292">
        <v>0</v>
      </c>
      <c r="J79" s="19"/>
      <c r="K79" s="19"/>
      <c r="L79" s="19"/>
      <c r="M79" s="97"/>
      <c r="N79" s="138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="3" customFormat="1" ht="14.25" spans="1:255">
      <c r="A80" s="4"/>
      <c r="B80" s="4"/>
      <c r="C80" s="50" t="s">
        <v>130</v>
      </c>
      <c r="D80" s="50" t="s">
        <v>164</v>
      </c>
      <c r="E80" s="271">
        <v>0</v>
      </c>
      <c r="F80" s="271">
        <v>0</v>
      </c>
      <c r="G80" s="271">
        <v>0</v>
      </c>
      <c r="H80" s="292">
        <v>0</v>
      </c>
      <c r="I80" s="292">
        <v>0</v>
      </c>
      <c r="J80" s="19"/>
      <c r="K80" s="19"/>
      <c r="L80" s="19"/>
      <c r="M80" s="97"/>
      <c r="N80" s="138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="3" customFormat="1" ht="14.25" spans="1:255">
      <c r="A81" s="4"/>
      <c r="B81" s="4"/>
      <c r="C81" s="50" t="s">
        <v>131</v>
      </c>
      <c r="D81" s="50" t="s">
        <v>165</v>
      </c>
      <c r="E81" s="271">
        <v>0</v>
      </c>
      <c r="F81" s="271">
        <v>0</v>
      </c>
      <c r="G81" s="271">
        <v>1</v>
      </c>
      <c r="H81" s="292">
        <v>0</v>
      </c>
      <c r="I81" s="292">
        <v>2</v>
      </c>
      <c r="J81" s="19"/>
      <c r="K81" s="19"/>
      <c r="L81" s="19"/>
      <c r="M81" s="97"/>
      <c r="N81" s="138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="3" customFormat="1" ht="14.25" spans="1:255">
      <c r="A82" s="4"/>
      <c r="B82" s="4"/>
      <c r="C82" s="50" t="s">
        <v>131</v>
      </c>
      <c r="D82" s="50" t="s">
        <v>166</v>
      </c>
      <c r="E82" s="271">
        <v>0</v>
      </c>
      <c r="F82" s="271">
        <v>0</v>
      </c>
      <c r="G82" s="271">
        <v>0</v>
      </c>
      <c r="H82" s="292">
        <v>0</v>
      </c>
      <c r="I82" s="292">
        <v>0</v>
      </c>
      <c r="J82" s="19"/>
      <c r="K82" s="19"/>
      <c r="L82" s="19"/>
      <c r="M82" s="97"/>
      <c r="N82" s="138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="3" customFormat="1" ht="14.25" spans="1:255">
      <c r="A83" s="4"/>
      <c r="B83" s="4"/>
      <c r="C83" s="50" t="s">
        <v>131</v>
      </c>
      <c r="D83" s="50" t="s">
        <v>167</v>
      </c>
      <c r="E83" s="271">
        <v>0</v>
      </c>
      <c r="F83" s="271">
        <v>0</v>
      </c>
      <c r="G83" s="271">
        <v>0</v>
      </c>
      <c r="H83" s="292">
        <v>0</v>
      </c>
      <c r="I83" s="292">
        <v>0</v>
      </c>
      <c r="J83" s="19"/>
      <c r="K83" s="19"/>
      <c r="L83" s="19"/>
      <c r="M83" s="97"/>
      <c r="N83" s="138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="3" customFormat="1" ht="14.25" spans="1:255">
      <c r="A84" s="4"/>
      <c r="B84" s="4"/>
      <c r="C84" s="50" t="s">
        <v>131</v>
      </c>
      <c r="D84" s="50" t="s">
        <v>168</v>
      </c>
      <c r="E84" s="271">
        <v>0</v>
      </c>
      <c r="F84" s="271">
        <v>0</v>
      </c>
      <c r="G84" s="271">
        <v>0</v>
      </c>
      <c r="H84" s="292">
        <v>0</v>
      </c>
      <c r="I84" s="292">
        <v>0</v>
      </c>
      <c r="J84" s="19"/>
      <c r="K84" s="19"/>
      <c r="L84" s="19"/>
      <c r="M84" s="97"/>
      <c r="N84" s="138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="3" customFormat="1" ht="14.25" spans="1:255">
      <c r="A85" s="4"/>
      <c r="B85" s="4"/>
      <c r="C85" s="50" t="s">
        <v>132</v>
      </c>
      <c r="D85" s="50" t="s">
        <v>169</v>
      </c>
      <c r="E85" s="271">
        <v>0</v>
      </c>
      <c r="F85" s="271">
        <v>0</v>
      </c>
      <c r="G85" s="271">
        <v>0</v>
      </c>
      <c r="H85" s="292">
        <v>0</v>
      </c>
      <c r="I85" s="292">
        <v>0</v>
      </c>
      <c r="J85" s="19"/>
      <c r="K85" s="19"/>
      <c r="L85" s="19"/>
      <c r="M85" s="97"/>
      <c r="N85" s="138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="3" customFormat="1" ht="14.25" spans="1:255">
      <c r="A86" s="4"/>
      <c r="B86" s="4"/>
      <c r="C86" s="50" t="s">
        <v>132</v>
      </c>
      <c r="D86" s="50" t="s">
        <v>170</v>
      </c>
      <c r="E86" s="271">
        <v>0</v>
      </c>
      <c r="F86" s="271">
        <v>0</v>
      </c>
      <c r="G86" s="271">
        <v>0</v>
      </c>
      <c r="H86" s="292">
        <v>0</v>
      </c>
      <c r="I86" s="292">
        <v>0</v>
      </c>
      <c r="J86" s="19"/>
      <c r="K86" s="19"/>
      <c r="L86" s="19"/>
      <c r="M86" s="97"/>
      <c r="N86" s="138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="3" customFormat="1" ht="14.25" spans="1:255">
      <c r="A87" s="4"/>
      <c r="B87" s="4"/>
      <c r="C87" s="50" t="s">
        <v>132</v>
      </c>
      <c r="D87" s="50" t="s">
        <v>171</v>
      </c>
      <c r="E87" s="271">
        <v>0</v>
      </c>
      <c r="F87" s="271">
        <v>0</v>
      </c>
      <c r="G87" s="271">
        <v>0</v>
      </c>
      <c r="H87" s="292">
        <v>0</v>
      </c>
      <c r="I87" s="292">
        <v>0</v>
      </c>
      <c r="J87" s="19"/>
      <c r="K87" s="19"/>
      <c r="L87" s="19"/>
      <c r="M87" s="97"/>
      <c r="N87" s="138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="3" customFormat="1" ht="14.25" spans="1:255">
      <c r="A88" s="4"/>
      <c r="B88" s="4"/>
      <c r="C88" s="50" t="s">
        <v>132</v>
      </c>
      <c r="D88" s="50" t="s">
        <v>172</v>
      </c>
      <c r="E88" s="271">
        <v>0</v>
      </c>
      <c r="F88" s="271">
        <v>1</v>
      </c>
      <c r="G88" s="271">
        <v>0</v>
      </c>
      <c r="H88" s="292">
        <v>0</v>
      </c>
      <c r="I88" s="292">
        <v>0</v>
      </c>
      <c r="J88" s="19"/>
      <c r="K88" s="19"/>
      <c r="L88" s="19"/>
      <c r="M88" s="97"/>
      <c r="N88" s="138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="3" customFormat="1" ht="14.25" spans="1:255">
      <c r="A89" s="4"/>
      <c r="B89" s="4"/>
      <c r="C89" s="50" t="s">
        <v>132</v>
      </c>
      <c r="D89" s="50" t="s">
        <v>173</v>
      </c>
      <c r="E89" s="271">
        <v>0</v>
      </c>
      <c r="F89" s="271">
        <v>0</v>
      </c>
      <c r="G89" s="271">
        <v>1</v>
      </c>
      <c r="H89" s="292">
        <v>1</v>
      </c>
      <c r="I89" s="292">
        <v>1</v>
      </c>
      <c r="J89" s="19"/>
      <c r="K89" s="19"/>
      <c r="L89" s="19"/>
      <c r="M89" s="97"/>
      <c r="N89" s="138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="3" customFormat="1" ht="14.25" spans="1:255">
      <c r="A90" s="4"/>
      <c r="B90" s="4"/>
      <c r="C90" s="50" t="s">
        <v>133</v>
      </c>
      <c r="D90" s="50" t="s">
        <v>174</v>
      </c>
      <c r="E90" s="271">
        <v>1</v>
      </c>
      <c r="F90" s="271">
        <v>0</v>
      </c>
      <c r="G90" s="271">
        <v>0</v>
      </c>
      <c r="H90" s="292">
        <v>0</v>
      </c>
      <c r="I90" s="292">
        <v>0</v>
      </c>
      <c r="J90" s="19"/>
      <c r="K90" s="19"/>
      <c r="L90" s="19"/>
      <c r="M90" s="97"/>
      <c r="N90" s="138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="3" customFormat="1" ht="14.25" spans="1:255">
      <c r="A91" s="4"/>
      <c r="B91" s="4"/>
      <c r="C91" s="50" t="s">
        <v>133</v>
      </c>
      <c r="D91" s="50" t="s">
        <v>175</v>
      </c>
      <c r="E91" s="271">
        <v>0</v>
      </c>
      <c r="F91" s="271">
        <v>0</v>
      </c>
      <c r="G91" s="271">
        <v>0</v>
      </c>
      <c r="H91" s="292">
        <v>0</v>
      </c>
      <c r="I91" s="292">
        <v>0</v>
      </c>
      <c r="J91" s="19"/>
      <c r="K91" s="19"/>
      <c r="L91" s="19"/>
      <c r="M91" s="97"/>
      <c r="N91" s="138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="3" customFormat="1" ht="14.25" spans="1:255">
      <c r="A92" s="4"/>
      <c r="B92" s="4"/>
      <c r="C92" s="50" t="s">
        <v>133</v>
      </c>
      <c r="D92" s="50" t="s">
        <v>176</v>
      </c>
      <c r="E92" s="271">
        <v>0</v>
      </c>
      <c r="F92" s="271">
        <v>0</v>
      </c>
      <c r="G92" s="271">
        <v>0</v>
      </c>
      <c r="H92" s="292">
        <v>0</v>
      </c>
      <c r="I92" s="292">
        <v>0</v>
      </c>
      <c r="J92" s="19"/>
      <c r="K92" s="19"/>
      <c r="L92" s="19"/>
      <c r="M92" s="97"/>
      <c r="N92" s="138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="3" customFormat="1" ht="14.25" spans="1:255">
      <c r="A93" s="4"/>
      <c r="B93" s="4"/>
      <c r="C93" s="50" t="s">
        <v>134</v>
      </c>
      <c r="D93" s="50" t="s">
        <v>178</v>
      </c>
      <c r="E93" s="271">
        <v>2</v>
      </c>
      <c r="F93" s="271">
        <v>3</v>
      </c>
      <c r="G93" s="271">
        <v>4</v>
      </c>
      <c r="H93" s="292">
        <v>2</v>
      </c>
      <c r="I93" s="292">
        <v>2</v>
      </c>
      <c r="J93" s="19"/>
      <c r="K93" s="19"/>
      <c r="L93" s="19"/>
      <c r="M93" s="97"/>
      <c r="N93" s="138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="3" customFormat="1" ht="14.25" spans="1:255">
      <c r="A94" s="4"/>
      <c r="B94" s="4"/>
      <c r="C94" s="50" t="s">
        <v>134</v>
      </c>
      <c r="D94" s="50" t="s">
        <v>179</v>
      </c>
      <c r="E94" s="271">
        <v>0</v>
      </c>
      <c r="F94" s="271">
        <v>0</v>
      </c>
      <c r="G94" s="271">
        <v>0</v>
      </c>
      <c r="H94" s="292">
        <v>0</v>
      </c>
      <c r="I94" s="292">
        <v>0</v>
      </c>
      <c r="J94" s="19"/>
      <c r="K94" s="19"/>
      <c r="L94" s="19"/>
      <c r="M94" s="97"/>
      <c r="N94" s="138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="3" customFormat="1" ht="14.25" spans="1:255">
      <c r="A95" s="4"/>
      <c r="B95" s="4"/>
      <c r="C95" s="50" t="s">
        <v>133</v>
      </c>
      <c r="D95" s="50" t="s">
        <v>177</v>
      </c>
      <c r="E95" s="271">
        <v>0</v>
      </c>
      <c r="F95" s="271">
        <v>0</v>
      </c>
      <c r="G95" s="271">
        <v>0</v>
      </c>
      <c r="H95" s="292">
        <v>0</v>
      </c>
      <c r="I95" s="292">
        <v>0</v>
      </c>
      <c r="J95" s="19"/>
      <c r="K95" s="19"/>
      <c r="L95" s="19"/>
      <c r="M95" s="97"/>
      <c r="N95" s="138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="3" customFormat="1" ht="14.25" spans="1:255">
      <c r="A96" s="4"/>
      <c r="B96" s="4"/>
      <c r="C96" s="50" t="s">
        <v>135</v>
      </c>
      <c r="D96" s="50" t="s">
        <v>180</v>
      </c>
      <c r="E96" s="271">
        <v>0</v>
      </c>
      <c r="F96" s="271">
        <v>1</v>
      </c>
      <c r="G96" s="271">
        <v>2</v>
      </c>
      <c r="H96" s="292">
        <v>3</v>
      </c>
      <c r="I96" s="292">
        <v>3</v>
      </c>
      <c r="J96" s="19"/>
      <c r="K96" s="19"/>
      <c r="L96" s="19"/>
      <c r="M96" s="97"/>
      <c r="N96" s="13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="3" customFormat="1" ht="14.25" spans="1:255">
      <c r="A97" s="4"/>
      <c r="B97" s="4"/>
      <c r="C97" s="257" t="s">
        <v>16</v>
      </c>
      <c r="D97" s="259"/>
      <c r="E97" s="124">
        <f>SUM(E57:E96)</f>
        <v>12</v>
      </c>
      <c r="F97" s="124">
        <f>SUM(F57:F96)</f>
        <v>17</v>
      </c>
      <c r="G97" s="124">
        <f>SUM(G57:G96)</f>
        <v>17</v>
      </c>
      <c r="H97" s="124">
        <f>SUM(H57:H96)</f>
        <v>16</v>
      </c>
      <c r="I97" s="124">
        <f>SUM(I57:I96)</f>
        <v>19</v>
      </c>
      <c r="J97" s="19"/>
      <c r="K97" s="19"/>
      <c r="L97" s="19"/>
      <c r="M97" s="97"/>
      <c r="N97" s="13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="3" customFormat="1" customHeight="1" spans="1:255">
      <c r="A98" s="4"/>
      <c r="B98" s="4"/>
      <c r="C98" s="365" t="s">
        <v>17</v>
      </c>
      <c r="D98" s="342"/>
      <c r="E98" s="342"/>
      <c r="F98" s="342"/>
      <c r="G98" s="19"/>
      <c r="H98" s="19"/>
      <c r="I98" s="19"/>
      <c r="J98" s="19"/>
      <c r="K98" s="19"/>
      <c r="L98" s="19"/>
      <c r="M98" s="45"/>
      <c r="N98" s="45"/>
      <c r="O98" s="45"/>
      <c r="P98" s="45"/>
      <c r="Q98" s="45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="3" customFormat="1" ht="14.25" spans="1:255">
      <c r="A99" s="4"/>
      <c r="B99" s="4"/>
      <c r="C99" s="45" t="s">
        <v>195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="3" customFormat="1" ht="17" customHeight="1" spans="1:255">
      <c r="A100" s="4"/>
      <c r="B100" s="4"/>
      <c r="C100" s="45"/>
      <c r="D100" s="45"/>
      <c r="E100" s="45"/>
      <c r="F100" s="45"/>
      <c r="G100" s="45"/>
      <c r="H100" s="45"/>
      <c r="I100" s="45"/>
      <c r="J100" s="140"/>
      <c r="K100" s="140"/>
      <c r="L100" s="140"/>
      <c r="M100" s="97"/>
      <c r="N100" s="13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="3" customFormat="1" ht="14.25" spans="1:255">
      <c r="A101" s="4"/>
      <c r="B101" s="4"/>
      <c r="C101" s="19"/>
      <c r="D101" s="19"/>
      <c r="E101" s="19"/>
      <c r="F101" s="19"/>
      <c r="G101" s="19"/>
      <c r="H101" s="19"/>
      <c r="I101" s="19"/>
      <c r="J101" s="19"/>
      <c r="K101" s="29"/>
      <c r="L101" s="29"/>
      <c r="M101" s="97"/>
      <c r="N101" s="138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="3" customFormat="1" ht="14.25" spans="1:255">
      <c r="A102" s="4"/>
      <c r="B102" s="4"/>
      <c r="C102" s="362" t="s">
        <v>181</v>
      </c>
      <c r="D102" s="19"/>
      <c r="E102" s="19"/>
      <c r="F102" s="19"/>
      <c r="G102" s="19"/>
      <c r="H102" s="19"/>
      <c r="I102" s="19"/>
      <c r="J102" s="19"/>
      <c r="K102" s="29"/>
      <c r="L102" s="29"/>
      <c r="M102" s="97"/>
      <c r="N102" s="138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="3" customFormat="1" ht="14.25" spans="1:255">
      <c r="A103" s="4"/>
      <c r="B103" s="4"/>
      <c r="C103" s="46" t="s">
        <v>122</v>
      </c>
      <c r="D103" s="25" t="s">
        <v>140</v>
      </c>
      <c r="E103" s="355">
        <v>2017</v>
      </c>
      <c r="F103" s="355">
        <v>2018</v>
      </c>
      <c r="G103" s="355">
        <v>2019</v>
      </c>
      <c r="H103" s="355">
        <v>2020</v>
      </c>
      <c r="I103" s="364">
        <v>2021</v>
      </c>
      <c r="J103" s="369"/>
      <c r="K103" s="369"/>
      <c r="L103" s="369"/>
      <c r="N103" s="138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="3" customFormat="1" ht="14.25" spans="1:255">
      <c r="A104" s="4"/>
      <c r="B104" s="4"/>
      <c r="C104" s="50" t="s">
        <v>124</v>
      </c>
      <c r="D104" s="50" t="s">
        <v>141</v>
      </c>
      <c r="E104" s="366">
        <v>0</v>
      </c>
      <c r="F104" s="366">
        <v>0</v>
      </c>
      <c r="G104" s="366">
        <v>0</v>
      </c>
      <c r="H104" s="367">
        <v>0</v>
      </c>
      <c r="I104" s="367">
        <v>0</v>
      </c>
      <c r="J104" s="369"/>
      <c r="K104" s="369"/>
      <c r="L104" s="369"/>
      <c r="N104" s="138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="3" customFormat="1" ht="14.25" spans="1:255">
      <c r="A105" s="4"/>
      <c r="B105" s="4"/>
      <c r="C105" s="50" t="s">
        <v>124</v>
      </c>
      <c r="D105" s="50" t="s">
        <v>142</v>
      </c>
      <c r="E105" s="244">
        <v>12600</v>
      </c>
      <c r="F105" s="244">
        <v>21000</v>
      </c>
      <c r="G105" s="244">
        <v>17500</v>
      </c>
      <c r="H105" s="368">
        <v>8400</v>
      </c>
      <c r="I105" s="368">
        <v>14000</v>
      </c>
      <c r="J105" s="369"/>
      <c r="K105" s="369"/>
      <c r="L105" s="369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="3" customFormat="1" ht="14.25" spans="1:255">
      <c r="A106" s="4"/>
      <c r="B106" s="4"/>
      <c r="C106" s="50" t="s">
        <v>124</v>
      </c>
      <c r="D106" s="50" t="s">
        <v>143</v>
      </c>
      <c r="E106" s="244">
        <v>9800</v>
      </c>
      <c r="F106" s="244">
        <v>0</v>
      </c>
      <c r="G106" s="244">
        <v>0</v>
      </c>
      <c r="H106" s="368">
        <v>4200</v>
      </c>
      <c r="I106" s="368">
        <v>7000</v>
      </c>
      <c r="J106" s="369"/>
      <c r="K106" s="369"/>
      <c r="L106" s="369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="3" customFormat="1" ht="14.25" spans="1:255">
      <c r="A107" s="4"/>
      <c r="B107" s="4"/>
      <c r="C107" s="50" t="s">
        <v>125</v>
      </c>
      <c r="D107" s="50" t="s">
        <v>144</v>
      </c>
      <c r="E107" s="244">
        <v>0</v>
      </c>
      <c r="F107" s="244">
        <v>0</v>
      </c>
      <c r="G107" s="244">
        <v>0</v>
      </c>
      <c r="H107" s="368">
        <v>0</v>
      </c>
      <c r="I107" s="368">
        <v>0</v>
      </c>
      <c r="J107" s="369"/>
      <c r="K107" s="369"/>
      <c r="L107" s="369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="3" customFormat="1" ht="14.25" spans="1:255">
      <c r="A108" s="4"/>
      <c r="B108" s="4"/>
      <c r="C108" s="50" t="s">
        <v>125</v>
      </c>
      <c r="D108" s="50" t="s">
        <v>145</v>
      </c>
      <c r="E108" s="244">
        <v>0</v>
      </c>
      <c r="F108" s="244">
        <v>0</v>
      </c>
      <c r="G108" s="244">
        <v>0</v>
      </c>
      <c r="H108" s="368">
        <v>0</v>
      </c>
      <c r="I108" s="368">
        <v>0</v>
      </c>
      <c r="J108" s="369"/>
      <c r="K108" s="369"/>
      <c r="L108" s="369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="3" customFormat="1" ht="14.25" spans="1:255">
      <c r="A109" s="4"/>
      <c r="B109" s="4"/>
      <c r="C109" s="50" t="s">
        <v>125</v>
      </c>
      <c r="D109" s="50" t="s">
        <v>146</v>
      </c>
      <c r="E109" s="244">
        <v>0</v>
      </c>
      <c r="F109" s="244">
        <v>0</v>
      </c>
      <c r="G109" s="244">
        <v>0</v>
      </c>
      <c r="H109" s="368">
        <v>0</v>
      </c>
      <c r="I109" s="368">
        <v>0</v>
      </c>
      <c r="J109" s="369"/>
      <c r="K109" s="369"/>
      <c r="L109" s="369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="3" customFormat="1" ht="14.25" spans="1:255">
      <c r="A110" s="4"/>
      <c r="B110" s="4"/>
      <c r="C110" s="50" t="s">
        <v>125</v>
      </c>
      <c r="D110" s="50" t="s">
        <v>147</v>
      </c>
      <c r="E110" s="244">
        <v>0</v>
      </c>
      <c r="F110" s="244">
        <v>7000</v>
      </c>
      <c r="G110" s="244">
        <v>7000</v>
      </c>
      <c r="H110" s="368">
        <v>0</v>
      </c>
      <c r="I110" s="368">
        <v>0</v>
      </c>
      <c r="J110" s="369"/>
      <c r="K110" s="369"/>
      <c r="L110" s="369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="3" customFormat="1" ht="14.25" spans="1:255">
      <c r="A111" s="4"/>
      <c r="B111" s="4"/>
      <c r="C111" s="50" t="s">
        <v>125</v>
      </c>
      <c r="D111" s="50" t="s">
        <v>148</v>
      </c>
      <c r="E111" s="244">
        <v>0</v>
      </c>
      <c r="F111" s="244">
        <v>0</v>
      </c>
      <c r="G111" s="244">
        <v>0</v>
      </c>
      <c r="H111" s="368">
        <v>4200</v>
      </c>
      <c r="I111" s="368">
        <v>7000</v>
      </c>
      <c r="J111" s="369"/>
      <c r="K111" s="369"/>
      <c r="L111" s="369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="3" customFormat="1" ht="14.25" spans="1:255">
      <c r="A112" s="4"/>
      <c r="B112" s="4"/>
      <c r="C112" s="50" t="s">
        <v>126</v>
      </c>
      <c r="D112" s="50" t="s">
        <v>149</v>
      </c>
      <c r="E112" s="244">
        <v>0</v>
      </c>
      <c r="F112" s="244">
        <v>0</v>
      </c>
      <c r="G112" s="244">
        <v>0</v>
      </c>
      <c r="H112" s="368">
        <v>0</v>
      </c>
      <c r="I112" s="368">
        <v>0</v>
      </c>
      <c r="J112" s="369"/>
      <c r="K112" s="369"/>
      <c r="L112" s="369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="3" customFormat="1" ht="14.25" spans="1:255">
      <c r="A113" s="4"/>
      <c r="B113" s="4"/>
      <c r="C113" s="50" t="s">
        <v>126</v>
      </c>
      <c r="D113" s="50" t="s">
        <v>150</v>
      </c>
      <c r="E113" s="244">
        <v>0</v>
      </c>
      <c r="F113" s="244">
        <v>0</v>
      </c>
      <c r="G113" s="244">
        <v>0</v>
      </c>
      <c r="H113" s="368">
        <v>4200</v>
      </c>
      <c r="I113" s="368">
        <v>4900</v>
      </c>
      <c r="J113" s="369"/>
      <c r="K113" s="369"/>
      <c r="L113" s="369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="3" customFormat="1" ht="14.25" spans="1:255">
      <c r="A114" s="4"/>
      <c r="B114" s="4"/>
      <c r="C114" s="50" t="s">
        <v>126</v>
      </c>
      <c r="D114" s="50" t="s">
        <v>151</v>
      </c>
      <c r="E114" s="244">
        <v>0</v>
      </c>
      <c r="F114" s="244">
        <v>0</v>
      </c>
      <c r="G114" s="244">
        <v>0</v>
      </c>
      <c r="H114" s="368">
        <v>0</v>
      </c>
      <c r="I114" s="368">
        <v>0</v>
      </c>
      <c r="J114" s="369"/>
      <c r="K114" s="369"/>
      <c r="L114" s="369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="3" customFormat="1" ht="14.25" spans="1:255">
      <c r="A115" s="4"/>
      <c r="B115" s="4"/>
      <c r="C115" s="50" t="s">
        <v>126</v>
      </c>
      <c r="D115" s="50" t="s">
        <v>152</v>
      </c>
      <c r="E115" s="244">
        <v>0</v>
      </c>
      <c r="F115" s="244">
        <v>7000</v>
      </c>
      <c r="G115" s="244">
        <v>0</v>
      </c>
      <c r="H115" s="368">
        <v>0</v>
      </c>
      <c r="I115" s="368">
        <v>0</v>
      </c>
      <c r="J115" s="369"/>
      <c r="K115" s="369"/>
      <c r="L115" s="369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="3" customFormat="1" ht="14.25" spans="1:255">
      <c r="A116" s="4"/>
      <c r="B116" s="4"/>
      <c r="C116" s="50" t="s">
        <v>126</v>
      </c>
      <c r="D116" s="50" t="s">
        <v>153</v>
      </c>
      <c r="E116" s="244">
        <v>6300</v>
      </c>
      <c r="F116" s="244">
        <v>7000</v>
      </c>
      <c r="G116" s="244">
        <v>7000</v>
      </c>
      <c r="H116" s="368">
        <v>4200</v>
      </c>
      <c r="I116" s="368">
        <v>7000</v>
      </c>
      <c r="J116" s="369"/>
      <c r="K116" s="369"/>
      <c r="L116" s="369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="3" customFormat="1" ht="14.25" spans="1:255">
      <c r="A117" s="4"/>
      <c r="B117" s="4"/>
      <c r="C117" s="50" t="s">
        <v>127</v>
      </c>
      <c r="D117" s="50" t="s">
        <v>154</v>
      </c>
      <c r="E117" s="244">
        <v>0</v>
      </c>
      <c r="F117" s="244">
        <v>0</v>
      </c>
      <c r="G117" s="244">
        <v>0</v>
      </c>
      <c r="H117" s="368">
        <v>0</v>
      </c>
      <c r="I117" s="368">
        <v>0</v>
      </c>
      <c r="J117" s="369"/>
      <c r="K117" s="369"/>
      <c r="L117" s="369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="3" customFormat="1" ht="14.25" spans="1:255">
      <c r="A118" s="4"/>
      <c r="B118" s="4"/>
      <c r="C118" s="50" t="s">
        <v>127</v>
      </c>
      <c r="D118" s="50" t="s">
        <v>155</v>
      </c>
      <c r="E118" s="244">
        <v>18900</v>
      </c>
      <c r="F118" s="244">
        <v>44100</v>
      </c>
      <c r="G118" s="244">
        <v>43050</v>
      </c>
      <c r="H118" s="368">
        <v>14350</v>
      </c>
      <c r="I118" s="368">
        <v>30450</v>
      </c>
      <c r="J118" s="369"/>
      <c r="K118" s="369"/>
      <c r="L118" s="369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="3" customFormat="1" ht="14.25" spans="1:255">
      <c r="A119" s="4"/>
      <c r="B119" s="4"/>
      <c r="C119" s="50" t="s">
        <v>128</v>
      </c>
      <c r="D119" s="50" t="s">
        <v>156</v>
      </c>
      <c r="E119" s="244">
        <v>0</v>
      </c>
      <c r="F119" s="244">
        <v>0</v>
      </c>
      <c r="G119" s="244">
        <v>0</v>
      </c>
      <c r="H119" s="368">
        <v>0</v>
      </c>
      <c r="I119" s="368">
        <v>0</v>
      </c>
      <c r="J119" s="369"/>
      <c r="K119" s="369"/>
      <c r="L119" s="369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="3" customFormat="1" ht="14.25" spans="1:255">
      <c r="A120" s="4"/>
      <c r="B120" s="4"/>
      <c r="C120" s="50" t="s">
        <v>128</v>
      </c>
      <c r="D120" s="50" t="s">
        <v>196</v>
      </c>
      <c r="E120" s="244">
        <v>0</v>
      </c>
      <c r="F120" s="244">
        <v>0</v>
      </c>
      <c r="G120" s="244">
        <v>0</v>
      </c>
      <c r="H120" s="368">
        <v>0</v>
      </c>
      <c r="I120" s="368">
        <v>0</v>
      </c>
      <c r="J120" s="369"/>
      <c r="K120" s="369"/>
      <c r="L120" s="369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="3" customFormat="1" ht="14.25" spans="1:255">
      <c r="A121" s="4"/>
      <c r="B121" s="4"/>
      <c r="C121" s="50" t="s">
        <v>129</v>
      </c>
      <c r="D121" s="50" t="s">
        <v>158</v>
      </c>
      <c r="E121" s="244">
        <v>0</v>
      </c>
      <c r="F121" s="244">
        <v>0</v>
      </c>
      <c r="G121" s="244">
        <v>0</v>
      </c>
      <c r="H121" s="368">
        <v>0</v>
      </c>
      <c r="I121" s="368">
        <v>0</v>
      </c>
      <c r="J121" s="369"/>
      <c r="K121" s="369"/>
      <c r="L121" s="369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="3" customFormat="1" ht="14.25" spans="1:255">
      <c r="A122" s="4"/>
      <c r="B122" s="4"/>
      <c r="C122" s="50" t="s">
        <v>129</v>
      </c>
      <c r="D122" s="50" t="s">
        <v>159</v>
      </c>
      <c r="E122" s="244">
        <v>6300</v>
      </c>
      <c r="F122" s="244">
        <v>0</v>
      </c>
      <c r="G122" s="244">
        <v>0</v>
      </c>
      <c r="H122" s="368">
        <v>0</v>
      </c>
      <c r="I122" s="368">
        <v>0</v>
      </c>
      <c r="J122" s="369"/>
      <c r="K122" s="369"/>
      <c r="L122" s="369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="3" customFormat="1" ht="14.25" spans="1:255">
      <c r="A123" s="4"/>
      <c r="B123" s="4"/>
      <c r="C123" s="50" t="s">
        <v>129</v>
      </c>
      <c r="D123" s="50" t="s">
        <v>160</v>
      </c>
      <c r="E123" s="244">
        <v>6300</v>
      </c>
      <c r="F123" s="244">
        <v>0</v>
      </c>
      <c r="G123" s="244">
        <v>0</v>
      </c>
      <c r="H123" s="368">
        <v>0</v>
      </c>
      <c r="I123" s="368">
        <v>0</v>
      </c>
      <c r="J123" s="369"/>
      <c r="K123" s="369"/>
      <c r="L123" s="369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="3" customFormat="1" ht="14.25" spans="1:255">
      <c r="A124" s="4"/>
      <c r="B124" s="4"/>
      <c r="C124" s="50" t="s">
        <v>129</v>
      </c>
      <c r="D124" s="50" t="s">
        <v>161</v>
      </c>
      <c r="E124" s="244">
        <v>0</v>
      </c>
      <c r="F124" s="244">
        <v>0</v>
      </c>
      <c r="G124" s="244">
        <v>0</v>
      </c>
      <c r="H124" s="368">
        <v>0</v>
      </c>
      <c r="I124" s="368">
        <v>0</v>
      </c>
      <c r="J124" s="369"/>
      <c r="K124" s="369"/>
      <c r="L124" s="369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="3" customFormat="1" ht="14.25" spans="1:255">
      <c r="A125" s="4"/>
      <c r="B125" s="4"/>
      <c r="C125" s="50" t="s">
        <v>129</v>
      </c>
      <c r="D125" s="50" t="s">
        <v>162</v>
      </c>
      <c r="E125" s="244">
        <v>0</v>
      </c>
      <c r="F125" s="244">
        <v>0</v>
      </c>
      <c r="G125" s="244">
        <v>0</v>
      </c>
      <c r="H125" s="368">
        <v>0</v>
      </c>
      <c r="I125" s="368">
        <v>0</v>
      </c>
      <c r="J125" s="369"/>
      <c r="K125" s="369"/>
      <c r="L125" s="369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="3" customFormat="1" ht="14.25" spans="1:255">
      <c r="A126" s="4"/>
      <c r="B126" s="4"/>
      <c r="C126" s="50" t="s">
        <v>130</v>
      </c>
      <c r="D126" s="50" t="s">
        <v>163</v>
      </c>
      <c r="E126" s="244">
        <v>0</v>
      </c>
      <c r="F126" s="244">
        <v>0</v>
      </c>
      <c r="G126" s="244">
        <v>0</v>
      </c>
      <c r="H126" s="368">
        <v>0</v>
      </c>
      <c r="I126" s="368">
        <v>0</v>
      </c>
      <c r="J126" s="369"/>
      <c r="K126" s="369"/>
      <c r="L126" s="369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="3" customFormat="1" ht="14.25" spans="1:255">
      <c r="A127" s="4"/>
      <c r="B127" s="4"/>
      <c r="C127" s="50" t="s">
        <v>130</v>
      </c>
      <c r="D127" s="50" t="s">
        <v>164</v>
      </c>
      <c r="E127" s="244">
        <v>0</v>
      </c>
      <c r="F127" s="244">
        <v>0</v>
      </c>
      <c r="G127" s="244">
        <v>0</v>
      </c>
      <c r="H127" s="368">
        <v>0</v>
      </c>
      <c r="I127" s="368">
        <v>0</v>
      </c>
      <c r="J127" s="369"/>
      <c r="K127" s="369"/>
      <c r="L127" s="369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="3" customFormat="1" ht="14.25" spans="1:255">
      <c r="A128" s="4"/>
      <c r="B128" s="4"/>
      <c r="C128" s="50" t="s">
        <v>131</v>
      </c>
      <c r="D128" s="50" t="s">
        <v>165</v>
      </c>
      <c r="E128" s="244">
        <v>3500</v>
      </c>
      <c r="F128" s="244">
        <v>0</v>
      </c>
      <c r="G128" s="244">
        <v>3266.67</v>
      </c>
      <c r="H128" s="368">
        <v>0</v>
      </c>
      <c r="I128" s="368">
        <v>4200</v>
      </c>
      <c r="J128" s="369"/>
      <c r="K128" s="369"/>
      <c r="L128" s="369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="3" customFormat="1" ht="14.25" spans="1:255">
      <c r="A129" s="4"/>
      <c r="B129" s="4"/>
      <c r="C129" s="50" t="s">
        <v>131</v>
      </c>
      <c r="D129" s="50" t="s">
        <v>166</v>
      </c>
      <c r="E129" s="244">
        <v>0</v>
      </c>
      <c r="F129" s="244">
        <v>0</v>
      </c>
      <c r="G129" s="244">
        <v>0</v>
      </c>
      <c r="H129" s="368">
        <v>0</v>
      </c>
      <c r="I129" s="368">
        <v>0</v>
      </c>
      <c r="J129" s="369"/>
      <c r="K129" s="369"/>
      <c r="L129" s="369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="3" customFormat="1" ht="14.25" spans="1:255">
      <c r="A130" s="4"/>
      <c r="B130" s="4"/>
      <c r="C130" s="50" t="s">
        <v>131</v>
      </c>
      <c r="D130" s="50" t="s">
        <v>167</v>
      </c>
      <c r="E130" s="244">
        <v>0</v>
      </c>
      <c r="F130" s="244">
        <v>0</v>
      </c>
      <c r="G130" s="244">
        <v>0</v>
      </c>
      <c r="H130" s="368">
        <v>0</v>
      </c>
      <c r="I130" s="368">
        <v>0</v>
      </c>
      <c r="J130" s="369"/>
      <c r="K130" s="369"/>
      <c r="L130" s="369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="3" customFormat="1" ht="14.25" spans="1:255">
      <c r="A131" s="4"/>
      <c r="B131" s="4"/>
      <c r="C131" s="50" t="s">
        <v>131</v>
      </c>
      <c r="D131" s="50" t="s">
        <v>168</v>
      </c>
      <c r="E131" s="244">
        <v>0</v>
      </c>
      <c r="F131" s="244">
        <v>0</v>
      </c>
      <c r="G131" s="244">
        <v>0</v>
      </c>
      <c r="H131" s="368">
        <v>0</v>
      </c>
      <c r="I131" s="368">
        <v>0</v>
      </c>
      <c r="J131" s="369"/>
      <c r="K131" s="369"/>
      <c r="L131" s="369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="3" customFormat="1" ht="14.25" spans="1:255">
      <c r="A132" s="4"/>
      <c r="B132" s="4"/>
      <c r="C132" s="50" t="s">
        <v>132</v>
      </c>
      <c r="D132" s="50" t="s">
        <v>169</v>
      </c>
      <c r="E132" s="244">
        <v>0</v>
      </c>
      <c r="F132" s="244">
        <v>0</v>
      </c>
      <c r="G132" s="244">
        <v>0</v>
      </c>
      <c r="H132" s="368">
        <v>0</v>
      </c>
      <c r="I132" s="368">
        <v>0</v>
      </c>
      <c r="J132" s="369"/>
      <c r="K132" s="369"/>
      <c r="L132" s="369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="3" customFormat="1" ht="14.25" spans="1:255">
      <c r="A133" s="4"/>
      <c r="B133" s="4"/>
      <c r="C133" s="50" t="s">
        <v>132</v>
      </c>
      <c r="D133" s="50" t="s">
        <v>170</v>
      </c>
      <c r="E133" s="244">
        <v>0</v>
      </c>
      <c r="F133" s="244">
        <v>0</v>
      </c>
      <c r="G133" s="244">
        <v>0</v>
      </c>
      <c r="H133" s="368">
        <v>0</v>
      </c>
      <c r="I133" s="368">
        <v>0</v>
      </c>
      <c r="J133" s="369"/>
      <c r="K133" s="369"/>
      <c r="L133" s="369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="3" customFormat="1" ht="14.25" spans="1:255">
      <c r="A134" s="4"/>
      <c r="B134" s="4"/>
      <c r="C134" s="50" t="s">
        <v>132</v>
      </c>
      <c r="D134" s="50" t="s">
        <v>171</v>
      </c>
      <c r="E134" s="244">
        <v>0</v>
      </c>
      <c r="F134" s="244">
        <v>0</v>
      </c>
      <c r="G134" s="244">
        <v>0</v>
      </c>
      <c r="H134" s="368">
        <v>0</v>
      </c>
      <c r="I134" s="368">
        <v>0</v>
      </c>
      <c r="J134" s="369"/>
      <c r="K134" s="369"/>
      <c r="L134" s="369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="3" customFormat="1" ht="14.25" spans="1:255">
      <c r="A135" s="4"/>
      <c r="B135" s="4"/>
      <c r="C135" s="50" t="s">
        <v>132</v>
      </c>
      <c r="D135" s="50" t="s">
        <v>172</v>
      </c>
      <c r="E135" s="244">
        <v>0</v>
      </c>
      <c r="F135" s="244">
        <v>3500</v>
      </c>
      <c r="G135" s="244">
        <v>0</v>
      </c>
      <c r="H135" s="368">
        <v>0</v>
      </c>
      <c r="I135" s="368">
        <v>0</v>
      </c>
      <c r="J135" s="369"/>
      <c r="K135" s="369"/>
      <c r="L135" s="369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="3" customFormat="1" ht="14.25" spans="1:255">
      <c r="A136" s="4"/>
      <c r="B136" s="4"/>
      <c r="C136" s="50" t="s">
        <v>132</v>
      </c>
      <c r="D136" s="50" t="s">
        <v>173</v>
      </c>
      <c r="E136" s="244">
        <v>0</v>
      </c>
      <c r="F136" s="244">
        <v>0</v>
      </c>
      <c r="G136" s="244">
        <v>7000</v>
      </c>
      <c r="H136" s="368">
        <v>4200</v>
      </c>
      <c r="I136" s="368">
        <v>3150</v>
      </c>
      <c r="J136" s="369"/>
      <c r="K136" s="369"/>
      <c r="L136" s="369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="3" customFormat="1" ht="14.25" spans="1:255">
      <c r="A137" s="4"/>
      <c r="B137" s="4"/>
      <c r="C137" s="50" t="s">
        <v>133</v>
      </c>
      <c r="D137" s="50" t="s">
        <v>174</v>
      </c>
      <c r="E137" s="244">
        <v>6300</v>
      </c>
      <c r="F137" s="244">
        <v>0</v>
      </c>
      <c r="G137" s="244">
        <v>0</v>
      </c>
      <c r="H137" s="368">
        <v>0</v>
      </c>
      <c r="I137" s="368">
        <v>0</v>
      </c>
      <c r="J137" s="369"/>
      <c r="K137" s="369"/>
      <c r="L137" s="369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="3" customFormat="1" ht="14.25" spans="1:255">
      <c r="A138" s="4"/>
      <c r="B138" s="4"/>
      <c r="C138" s="50" t="s">
        <v>133</v>
      </c>
      <c r="D138" s="50" t="s">
        <v>175</v>
      </c>
      <c r="E138" s="244">
        <v>0</v>
      </c>
      <c r="F138" s="244">
        <v>0</v>
      </c>
      <c r="G138" s="244">
        <v>0</v>
      </c>
      <c r="H138" s="368">
        <v>0</v>
      </c>
      <c r="I138" s="368">
        <v>0</v>
      </c>
      <c r="J138" s="369"/>
      <c r="K138" s="369"/>
      <c r="L138" s="369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="3" customFormat="1" ht="14.25" spans="1:255">
      <c r="A139" s="4"/>
      <c r="B139" s="4"/>
      <c r="C139" s="50" t="s">
        <v>133</v>
      </c>
      <c r="D139" s="50" t="s">
        <v>176</v>
      </c>
      <c r="E139" s="244">
        <v>0</v>
      </c>
      <c r="F139" s="244">
        <v>0</v>
      </c>
      <c r="G139" s="244">
        <v>0</v>
      </c>
      <c r="H139" s="368">
        <v>0</v>
      </c>
      <c r="I139" s="368">
        <v>0</v>
      </c>
      <c r="J139" s="369"/>
      <c r="K139" s="369"/>
      <c r="L139" s="369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="3" customFormat="1" ht="14.25" spans="1:255">
      <c r="A140" s="4"/>
      <c r="B140" s="4"/>
      <c r="C140" s="50" t="s">
        <v>134</v>
      </c>
      <c r="D140" s="50" t="s">
        <v>178</v>
      </c>
      <c r="E140" s="244">
        <v>8796.66</v>
      </c>
      <c r="F140" s="244">
        <v>21000</v>
      </c>
      <c r="G140" s="244">
        <v>23450</v>
      </c>
      <c r="H140" s="368">
        <v>8400</v>
      </c>
      <c r="I140" s="368">
        <v>10150</v>
      </c>
      <c r="J140" s="369"/>
      <c r="K140" s="369"/>
      <c r="L140" s="369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="3" customFormat="1" ht="14.25" spans="1:255">
      <c r="A141" s="4"/>
      <c r="B141" s="4"/>
      <c r="C141" s="50" t="s">
        <v>134</v>
      </c>
      <c r="D141" s="50" t="s">
        <v>179</v>
      </c>
      <c r="E141" s="244">
        <v>4400</v>
      </c>
      <c r="F141" s="244">
        <v>0</v>
      </c>
      <c r="G141" s="244">
        <v>0</v>
      </c>
      <c r="H141" s="368">
        <v>0</v>
      </c>
      <c r="I141" s="368">
        <v>0</v>
      </c>
      <c r="J141" s="369"/>
      <c r="K141" s="369"/>
      <c r="L141" s="369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="3" customFormat="1" ht="14.25" spans="1:255">
      <c r="A142" s="4"/>
      <c r="B142" s="4"/>
      <c r="C142" s="50" t="s">
        <v>133</v>
      </c>
      <c r="D142" s="50" t="s">
        <v>177</v>
      </c>
      <c r="E142" s="244">
        <v>0</v>
      </c>
      <c r="F142" s="244">
        <v>0</v>
      </c>
      <c r="G142" s="244">
        <v>0</v>
      </c>
      <c r="H142" s="368">
        <v>0</v>
      </c>
      <c r="I142" s="368">
        <v>0</v>
      </c>
      <c r="J142" s="369"/>
      <c r="K142" s="369"/>
      <c r="L142" s="369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="3" customFormat="1" ht="14.25" spans="1:255">
      <c r="A143" s="4"/>
      <c r="B143" s="4"/>
      <c r="C143" s="50" t="s">
        <v>135</v>
      </c>
      <c r="D143" s="50" t="s">
        <v>180</v>
      </c>
      <c r="E143" s="244">
        <v>0</v>
      </c>
      <c r="F143" s="244">
        <v>0</v>
      </c>
      <c r="G143" s="244">
        <v>14000</v>
      </c>
      <c r="H143" s="368">
        <v>12600</v>
      </c>
      <c r="I143" s="368">
        <v>17500</v>
      </c>
      <c r="J143" s="369"/>
      <c r="K143" s="369"/>
      <c r="L143" s="369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="3" customFormat="1" ht="14.25" spans="1:255">
      <c r="A144" s="4"/>
      <c r="B144" s="4"/>
      <c r="C144" s="257" t="s">
        <v>16</v>
      </c>
      <c r="D144" s="259"/>
      <c r="E144" s="132">
        <f>SUM(E104:E143)</f>
        <v>83196.66</v>
      </c>
      <c r="F144" s="132">
        <f>SUM(F104:F143)</f>
        <v>110600</v>
      </c>
      <c r="G144" s="132">
        <f>SUM(G104:G143)</f>
        <v>122266.67</v>
      </c>
      <c r="H144" s="132">
        <f>SUM(H104:H143)</f>
        <v>64750</v>
      </c>
      <c r="I144" s="132">
        <f>SUM(I104:I143)</f>
        <v>105350</v>
      </c>
      <c r="J144" s="369"/>
      <c r="K144" s="369"/>
      <c r="L144" s="369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="3" customFormat="1" ht="14.25" spans="1:255">
      <c r="A145" s="4"/>
      <c r="B145" s="4"/>
      <c r="C145" s="365" t="s">
        <v>17</v>
      </c>
      <c r="D145" s="19"/>
      <c r="E145" s="19"/>
      <c r="F145" s="19"/>
      <c r="G145" s="19"/>
      <c r="H145" s="19"/>
      <c r="I145" s="19"/>
      <c r="J145" s="369"/>
      <c r="K145" s="369"/>
      <c r="L145" s="369"/>
      <c r="M145" s="19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="3" customFormat="1" ht="14.25" spans="1:255">
      <c r="A146" s="4"/>
      <c r="B146" s="4"/>
      <c r="C146" s="45" t="s">
        <v>197</v>
      </c>
      <c r="D146" s="45"/>
      <c r="E146" s="45"/>
      <c r="F146" s="45"/>
      <c r="G146" s="45"/>
      <c r="H146" s="45"/>
      <c r="I146" s="45"/>
      <c r="J146" s="369"/>
      <c r="K146" s="369"/>
      <c r="L146" s="369"/>
      <c r="M146" s="19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="3" customFormat="1" ht="14.25" spans="1:255">
      <c r="A147" s="4"/>
      <c r="B147" s="4"/>
      <c r="C147" s="19"/>
      <c r="D147" s="19"/>
      <c r="E147" s="19"/>
      <c r="F147" s="19"/>
      <c r="G147" s="369"/>
      <c r="H147" s="369"/>
      <c r="I147" s="369"/>
      <c r="J147" s="369"/>
      <c r="K147" s="369"/>
      <c r="L147" s="369"/>
      <c r="M147" s="19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="3" customFormat="1" ht="14.25" spans="1:255">
      <c r="A148" s="4"/>
      <c r="B148" s="4"/>
      <c r="C148" s="19"/>
      <c r="D148" s="19"/>
      <c r="E148" s="19"/>
      <c r="F148" s="19"/>
      <c r="G148" s="19"/>
      <c r="H148" s="19"/>
      <c r="I148" s="19"/>
      <c r="J148" s="369"/>
      <c r="K148" s="369"/>
      <c r="L148" s="369"/>
      <c r="M148" s="19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="3" customFormat="1" ht="14.25" spans="1:255">
      <c r="A149" s="4"/>
      <c r="B149" s="4"/>
      <c r="D149" s="362" t="s">
        <v>182</v>
      </c>
      <c r="E149" s="19"/>
      <c r="F149" s="19"/>
      <c r="G149" s="19"/>
      <c r="H149" s="19"/>
      <c r="I149" s="19"/>
      <c r="J149" s="369"/>
      <c r="K149" s="369"/>
      <c r="L149" s="369"/>
      <c r="M149" s="19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="3" customFormat="1" ht="21.75" customHeight="1" spans="1:255">
      <c r="A150" s="4"/>
      <c r="B150" s="4"/>
      <c r="D150" s="370" t="s">
        <v>183</v>
      </c>
      <c r="E150" s="355">
        <v>2017</v>
      </c>
      <c r="F150" s="355">
        <v>2018</v>
      </c>
      <c r="G150" s="355">
        <v>2019</v>
      </c>
      <c r="H150" s="355">
        <v>2020</v>
      </c>
      <c r="I150" s="364">
        <v>2021</v>
      </c>
      <c r="J150" s="19"/>
      <c r="K150" s="369"/>
      <c r="L150" s="369"/>
      <c r="M150" s="19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="3" customFormat="1" ht="14.25" spans="1:255">
      <c r="A151" s="4"/>
      <c r="B151" s="4"/>
      <c r="D151" s="371" t="s">
        <v>190</v>
      </c>
      <c r="E151" s="372">
        <v>1</v>
      </c>
      <c r="F151" s="121">
        <v>0</v>
      </c>
      <c r="G151" s="121">
        <v>0</v>
      </c>
      <c r="H151" s="373">
        <v>0</v>
      </c>
      <c r="I151" s="373">
        <v>0</v>
      </c>
      <c r="J151" s="19"/>
      <c r="K151" s="369"/>
      <c r="L151" s="369"/>
      <c r="M151" s="19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="3" customFormat="1" ht="14.25" spans="1:255">
      <c r="A152" s="4"/>
      <c r="B152" s="4"/>
      <c r="D152" s="122" t="s">
        <v>187</v>
      </c>
      <c r="E152" s="372">
        <v>1</v>
      </c>
      <c r="F152" s="121">
        <v>2</v>
      </c>
      <c r="G152" s="121">
        <v>2</v>
      </c>
      <c r="H152" s="269">
        <v>2</v>
      </c>
      <c r="I152" s="269">
        <v>2</v>
      </c>
      <c r="J152" s="19"/>
      <c r="K152" s="369"/>
      <c r="L152" s="369"/>
      <c r="M152" s="19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="3" customFormat="1" ht="14.25" spans="1:255">
      <c r="A153" s="4"/>
      <c r="B153" s="4"/>
      <c r="D153" s="122" t="s">
        <v>186</v>
      </c>
      <c r="E153" s="372">
        <v>1</v>
      </c>
      <c r="F153" s="121">
        <v>2</v>
      </c>
      <c r="G153" s="121">
        <v>2</v>
      </c>
      <c r="H153" s="269">
        <v>1</v>
      </c>
      <c r="I153" s="269">
        <v>1</v>
      </c>
      <c r="J153" s="19"/>
      <c r="K153" s="369"/>
      <c r="L153" s="369"/>
      <c r="M153" s="19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="3" customFormat="1" ht="14.25" spans="1:255">
      <c r="A154" s="4"/>
      <c r="B154" s="4"/>
      <c r="D154" s="122" t="s">
        <v>184</v>
      </c>
      <c r="E154" s="267">
        <v>8</v>
      </c>
      <c r="F154" s="271">
        <v>10</v>
      </c>
      <c r="G154" s="271">
        <v>10</v>
      </c>
      <c r="H154" s="269">
        <v>10</v>
      </c>
      <c r="I154" s="269">
        <v>14</v>
      </c>
      <c r="J154" s="19"/>
      <c r="K154" s="369"/>
      <c r="L154" s="369"/>
      <c r="M154" s="19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="3" customFormat="1" ht="14.25" spans="1:255">
      <c r="A155" s="4"/>
      <c r="B155" s="4"/>
      <c r="D155" s="122" t="s">
        <v>188</v>
      </c>
      <c r="E155" s="372">
        <v>0</v>
      </c>
      <c r="F155" s="121">
        <v>1</v>
      </c>
      <c r="G155" s="121">
        <v>1</v>
      </c>
      <c r="H155" s="269">
        <v>1</v>
      </c>
      <c r="I155" s="269">
        <v>1</v>
      </c>
      <c r="J155" s="19"/>
      <c r="K155" s="369"/>
      <c r="L155" s="369"/>
      <c r="M155" s="19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="3" customFormat="1" ht="14.25" spans="1:255">
      <c r="A156" s="4"/>
      <c r="B156" s="4"/>
      <c r="D156" s="122" t="s">
        <v>185</v>
      </c>
      <c r="E156" s="372">
        <v>1</v>
      </c>
      <c r="F156" s="121">
        <v>2</v>
      </c>
      <c r="G156" s="121">
        <v>1</v>
      </c>
      <c r="H156" s="269">
        <v>1</v>
      </c>
      <c r="I156" s="269">
        <v>1</v>
      </c>
      <c r="J156" s="19"/>
      <c r="K156" s="369"/>
      <c r="L156" s="369"/>
      <c r="M156" s="19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="3" customFormat="1" ht="14.25" spans="1:255">
      <c r="A157" s="4"/>
      <c r="B157" s="4"/>
      <c r="D157" s="122" t="s">
        <v>189</v>
      </c>
      <c r="E157" s="372">
        <v>0</v>
      </c>
      <c r="F157" s="121">
        <v>0</v>
      </c>
      <c r="G157" s="121">
        <v>1</v>
      </c>
      <c r="H157" s="269">
        <v>1</v>
      </c>
      <c r="I157" s="269">
        <v>1</v>
      </c>
      <c r="J157" s="19"/>
      <c r="K157" s="369"/>
      <c r="L157" s="369"/>
      <c r="M157" s="19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="3" customFormat="1" ht="14.25" spans="1:255">
      <c r="A158" s="4"/>
      <c r="B158" s="4"/>
      <c r="D158" s="57" t="s">
        <v>16</v>
      </c>
      <c r="E158" s="124">
        <f t="shared" ref="E158:I158" si="12">SUM(E151:E157)</f>
        <v>12</v>
      </c>
      <c r="F158" s="124">
        <f>SUM(F151:F156)</f>
        <v>17</v>
      </c>
      <c r="G158" s="124">
        <f t="shared" si="12"/>
        <v>17</v>
      </c>
      <c r="H158" s="124">
        <f t="shared" si="12"/>
        <v>16</v>
      </c>
      <c r="I158" s="124">
        <f t="shared" si="12"/>
        <v>20</v>
      </c>
      <c r="J158" s="19"/>
      <c r="K158" s="369"/>
      <c r="L158" s="369"/>
      <c r="M158" s="19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="3" customFormat="1" ht="14.25" spans="1:255">
      <c r="A159" s="4"/>
      <c r="B159" s="4"/>
      <c r="D159" s="365" t="s">
        <v>17</v>
      </c>
      <c r="E159" s="19"/>
      <c r="F159" s="19"/>
      <c r="G159" s="19"/>
      <c r="J159" s="19"/>
      <c r="K159" s="19"/>
      <c r="L159" s="19"/>
      <c r="M159" s="19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="3" customFormat="1" ht="29" customHeight="1" spans="1:255">
      <c r="A160" s="4"/>
      <c r="B160" s="4"/>
      <c r="D160" s="45" t="s">
        <v>197</v>
      </c>
      <c r="E160" s="45"/>
      <c r="F160" s="45"/>
      <c r="G160" s="45"/>
      <c r="H160" s="45"/>
      <c r="I160" s="45"/>
      <c r="J160" s="45"/>
      <c r="K160" s="45"/>
      <c r="L160" s="45"/>
      <c r="M160" s="19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="3" customFormat="1" ht="14.25" spans="1:255">
      <c r="A161" s="4"/>
      <c r="B161" s="4"/>
      <c r="C161" s="374"/>
      <c r="D161" s="374"/>
      <c r="E161" s="374"/>
      <c r="F161" s="374"/>
      <c r="G161" s="19"/>
      <c r="J161" s="19"/>
      <c r="K161" s="19"/>
      <c r="L161" s="19"/>
      <c r="M161" s="19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="3" customFormat="1" ht="14.25" spans="1:255">
      <c r="A162" s="4"/>
      <c r="B162" s="4"/>
      <c r="C162" s="374"/>
      <c r="D162" s="374"/>
      <c r="E162" s="374"/>
      <c r="F162" s="374"/>
      <c r="G162" s="19"/>
      <c r="J162" s="19"/>
      <c r="K162" s="19"/>
      <c r="L162" s="19"/>
      <c r="M162" s="19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="3" customFormat="1" ht="14.25" spans="1:255">
      <c r="A163" s="4"/>
      <c r="B163" s="4"/>
      <c r="C163" s="303"/>
      <c r="D163" s="118"/>
      <c r="E163" s="19"/>
      <c r="F163" s="19"/>
      <c r="G163" s="19"/>
      <c r="J163" s="19"/>
      <c r="K163" s="19"/>
      <c r="L163" s="19"/>
      <c r="M163" s="19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="3" customFormat="1" spans="1:255">
      <c r="A164" s="4"/>
      <c r="B164" s="4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="3" customFormat="1" ht="31.5" customHeight="1" spans="1:255">
      <c r="A165" s="20"/>
      <c r="B165" s="20"/>
      <c r="C165" s="62" t="s">
        <v>198</v>
      </c>
      <c r="D165" s="63"/>
      <c r="E165" s="73"/>
      <c r="F165" s="63" t="s">
        <v>199</v>
      </c>
      <c r="G165" s="63"/>
      <c r="H165" s="63"/>
      <c r="I165" s="63"/>
      <c r="J165" s="63"/>
      <c r="K165" s="375"/>
      <c r="L165" s="19"/>
      <c r="M165" s="19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="3" customFormat="1" ht="14.25" spans="1:255">
      <c r="A166" s="20"/>
      <c r="B166" s="20"/>
      <c r="C166" s="143"/>
      <c r="D166" s="19"/>
      <c r="E166" s="144"/>
      <c r="F166" s="335"/>
      <c r="G166" s="335"/>
      <c r="H166" s="335"/>
      <c r="I166" s="19"/>
      <c r="J166" s="19"/>
      <c r="K166" s="376"/>
      <c r="L166" s="19"/>
      <c r="M166" s="19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="3" customFormat="1" ht="14.25" spans="1:255">
      <c r="A167" s="20"/>
      <c r="B167" s="20"/>
      <c r="C167" s="143"/>
      <c r="D167" s="19"/>
      <c r="E167" s="144"/>
      <c r="F167" s="335"/>
      <c r="G167" s="335"/>
      <c r="H167" s="335"/>
      <c r="I167" s="19"/>
      <c r="J167" s="19"/>
      <c r="K167" s="376"/>
      <c r="L167" s="19"/>
      <c r="M167" s="19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="3" customFormat="1" ht="14.25" spans="1:255">
      <c r="A168" s="20"/>
      <c r="B168" s="20"/>
      <c r="C168" s="143"/>
      <c r="D168" s="19"/>
      <c r="E168" s="144"/>
      <c r="F168" s="335"/>
      <c r="G168" s="335"/>
      <c r="H168" s="335"/>
      <c r="I168" s="19"/>
      <c r="J168" s="19"/>
      <c r="K168" s="376"/>
      <c r="L168" s="19"/>
      <c r="M168" s="19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="3" customFormat="1" ht="14.25" spans="1:255">
      <c r="A169" s="20"/>
      <c r="B169" s="20"/>
      <c r="C169" s="143"/>
      <c r="D169" s="19"/>
      <c r="E169" s="144"/>
      <c r="F169" s="335"/>
      <c r="G169" s="335"/>
      <c r="H169" s="335"/>
      <c r="I169" s="19"/>
      <c r="J169" s="19"/>
      <c r="K169" s="376"/>
      <c r="L169" s="19"/>
      <c r="M169" s="19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="3" customFormat="1" ht="14.25" spans="1:255">
      <c r="A170" s="20"/>
      <c r="B170" s="20"/>
      <c r="C170" s="143"/>
      <c r="D170" s="19"/>
      <c r="E170" s="144"/>
      <c r="F170" s="335"/>
      <c r="G170" s="335"/>
      <c r="H170" s="335"/>
      <c r="I170" s="19"/>
      <c r="J170" s="19"/>
      <c r="K170" s="376"/>
      <c r="L170" s="19"/>
      <c r="M170" s="19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="3" customFormat="1" ht="14.25" spans="1:255">
      <c r="A171" s="20"/>
      <c r="B171" s="20"/>
      <c r="C171" s="143"/>
      <c r="D171" s="19"/>
      <c r="E171" s="144"/>
      <c r="F171" s="335"/>
      <c r="G171" s="335"/>
      <c r="H171" s="335"/>
      <c r="I171" s="19"/>
      <c r="J171" s="19"/>
      <c r="K171" s="376"/>
      <c r="L171" s="19"/>
      <c r="M171" s="19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="3" customFormat="1" ht="14.25" spans="1:255">
      <c r="A172" s="20"/>
      <c r="B172" s="20"/>
      <c r="C172" s="143"/>
      <c r="D172" s="19"/>
      <c r="E172" s="144"/>
      <c r="F172" s="335"/>
      <c r="G172" s="335"/>
      <c r="H172" s="335"/>
      <c r="I172" s="19"/>
      <c r="J172" s="19"/>
      <c r="K172" s="376"/>
      <c r="L172" s="19"/>
      <c r="M172" s="19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="3" customFormat="1" ht="14.25" spans="1:255">
      <c r="A173" s="20"/>
      <c r="B173" s="20"/>
      <c r="C173" s="143"/>
      <c r="D173" s="19"/>
      <c r="E173" s="144"/>
      <c r="F173" s="335"/>
      <c r="G173" s="335"/>
      <c r="H173" s="335"/>
      <c r="I173" s="19"/>
      <c r="J173" s="19"/>
      <c r="K173" s="376"/>
      <c r="L173" s="19"/>
      <c r="M173" s="19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="3" customFormat="1" ht="14.25" spans="1:255">
      <c r="A174" s="20"/>
      <c r="B174" s="20"/>
      <c r="C174" s="143"/>
      <c r="D174" s="19"/>
      <c r="E174" s="144"/>
      <c r="F174" s="335"/>
      <c r="G174" s="335"/>
      <c r="H174" s="335"/>
      <c r="I174" s="19"/>
      <c r="J174" s="19"/>
      <c r="K174" s="376"/>
      <c r="L174" s="19"/>
      <c r="M174" s="19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="3" customFormat="1" ht="14.25" spans="1:255">
      <c r="A175" s="20"/>
      <c r="B175" s="20"/>
      <c r="C175" s="143"/>
      <c r="D175" s="19"/>
      <c r="E175" s="144"/>
      <c r="F175" s="335"/>
      <c r="G175" s="335"/>
      <c r="H175" s="335"/>
      <c r="I175" s="19"/>
      <c r="J175" s="19"/>
      <c r="K175" s="376"/>
      <c r="L175" s="19"/>
      <c r="M175" s="19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="3" customFormat="1" ht="14.25" spans="1:255">
      <c r="A176" s="20"/>
      <c r="B176" s="20"/>
      <c r="C176" s="143"/>
      <c r="D176" s="19"/>
      <c r="E176" s="144"/>
      <c r="F176" s="335"/>
      <c r="G176" s="335"/>
      <c r="H176" s="335"/>
      <c r="I176" s="19"/>
      <c r="J176" s="19"/>
      <c r="K176" s="376"/>
      <c r="L176" s="19"/>
      <c r="M176" s="19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="3" customFormat="1" ht="14.25" spans="1:255">
      <c r="A177" s="20"/>
      <c r="B177" s="20"/>
      <c r="C177" s="143"/>
      <c r="D177" s="19"/>
      <c r="E177" s="144"/>
      <c r="F177" s="335"/>
      <c r="G177" s="335"/>
      <c r="H177" s="335"/>
      <c r="I177" s="19"/>
      <c r="J177" s="19"/>
      <c r="K177" s="376"/>
      <c r="L177" s="19"/>
      <c r="M177" s="19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="3" customFormat="1" ht="14.25" spans="1:255">
      <c r="A178" s="20"/>
      <c r="B178" s="20"/>
      <c r="C178" s="143"/>
      <c r="D178" s="19"/>
      <c r="E178" s="144"/>
      <c r="F178" s="335"/>
      <c r="G178" s="335"/>
      <c r="H178" s="335"/>
      <c r="I178" s="19"/>
      <c r="J178" s="19"/>
      <c r="K178" s="376"/>
      <c r="L178" s="19"/>
      <c r="M178" s="19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="3" customFormat="1" ht="14.25" spans="1:255">
      <c r="A179" s="20"/>
      <c r="B179" s="20"/>
      <c r="C179" s="143"/>
      <c r="D179" s="19"/>
      <c r="E179" s="144"/>
      <c r="F179" s="335"/>
      <c r="G179" s="335"/>
      <c r="H179" s="335"/>
      <c r="I179" s="19"/>
      <c r="J179" s="19"/>
      <c r="K179" s="376"/>
      <c r="L179" s="19"/>
      <c r="M179" s="19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="3" customFormat="1" ht="14.25" spans="1:255">
      <c r="A180" s="20"/>
      <c r="B180" s="20"/>
      <c r="C180" s="143"/>
      <c r="D180" s="19"/>
      <c r="E180" s="144"/>
      <c r="F180" s="335"/>
      <c r="G180" s="335"/>
      <c r="H180" s="335"/>
      <c r="I180" s="19"/>
      <c r="J180" s="19"/>
      <c r="K180" s="376"/>
      <c r="L180" s="19"/>
      <c r="M180" s="19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="3" customFormat="1" ht="14.25" spans="1:255">
      <c r="A181" s="20"/>
      <c r="B181" s="20"/>
      <c r="C181" s="143"/>
      <c r="D181" s="19"/>
      <c r="E181" s="144"/>
      <c r="F181" s="335"/>
      <c r="G181" s="335"/>
      <c r="H181" s="335"/>
      <c r="I181" s="19"/>
      <c r="J181" s="19"/>
      <c r="K181" s="376"/>
      <c r="L181" s="19"/>
      <c r="M181" s="19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="3" customFormat="1" ht="14.25" spans="1:255">
      <c r="A182" s="20"/>
      <c r="B182" s="20"/>
      <c r="C182" s="143"/>
      <c r="D182" s="19"/>
      <c r="E182" s="144"/>
      <c r="F182" s="335"/>
      <c r="G182" s="335"/>
      <c r="H182" s="335"/>
      <c r="I182" s="19"/>
      <c r="J182" s="19"/>
      <c r="K182" s="376"/>
      <c r="L182" s="19"/>
      <c r="M182" s="19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="3" customFormat="1" ht="14.25" spans="1:255">
      <c r="A183" s="20"/>
      <c r="B183" s="20"/>
      <c r="C183" s="143"/>
      <c r="D183" s="19"/>
      <c r="E183" s="144"/>
      <c r="F183" s="335"/>
      <c r="G183" s="335"/>
      <c r="H183" s="335"/>
      <c r="I183" s="19"/>
      <c r="J183" s="19"/>
      <c r="K183" s="376"/>
      <c r="L183" s="19"/>
      <c r="M183" s="19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="3" customFormat="1" spans="1:255">
      <c r="A184" s="20"/>
      <c r="B184" s="20"/>
      <c r="C184" s="145"/>
      <c r="D184" s="146"/>
      <c r="E184" s="147"/>
      <c r="F184" s="146"/>
      <c r="G184" s="146"/>
      <c r="H184" s="146"/>
      <c r="I184" s="146"/>
      <c r="J184" s="146"/>
      <c r="K184" s="377"/>
      <c r="L184" s="19"/>
      <c r="M184" s="19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="3" customFormat="1" ht="14.25" spans="1:255">
      <c r="A185" s="20"/>
      <c r="B185" s="20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="3" customFormat="1" ht="14.25" spans="1:255">
      <c r="A186" s="20"/>
      <c r="B186" s="20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="3" customFormat="1" ht="14.25" spans="1:255">
      <c r="A187" s="20"/>
      <c r="B187" s="20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="3" customFormat="1" ht="14.25" spans="1:255">
      <c r="A188" s="20"/>
      <c r="B188" s="20"/>
      <c r="C188" s="19"/>
      <c r="D188" s="19"/>
      <c r="E188" s="19"/>
      <c r="F188" s="19"/>
      <c r="G188" s="19"/>
      <c r="H188" s="19"/>
      <c r="I188" s="19"/>
      <c r="J188" s="19"/>
      <c r="K188" s="29"/>
      <c r="L188" s="29"/>
      <c r="M188" s="19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="3" customFormat="1" ht="14.25" spans="1:255">
      <c r="A189" s="4"/>
      <c r="B189" s="4"/>
      <c r="K189" s="138"/>
      <c r="L189" s="138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="3" customFormat="1" ht="14.25" spans="1:255">
      <c r="A190" s="4"/>
      <c r="B190" s="4"/>
      <c r="K190" s="138"/>
      <c r="L190" s="138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="3" customFormat="1" ht="14.25" spans="1:255">
      <c r="A191" s="4"/>
      <c r="B191" s="4"/>
      <c r="K191" s="138"/>
      <c r="L191" s="138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="3" customFormat="1" ht="14.25" spans="1:255">
      <c r="A192" s="4"/>
      <c r="B192" s="4"/>
      <c r="K192" s="138"/>
      <c r="L192" s="138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="3" customFormat="1" ht="14.25" spans="1:255">
      <c r="A193" s="4"/>
      <c r="B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="3" customFormat="1" ht="14.25" spans="1:255">
      <c r="A194" s="4"/>
      <c r="B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="3" customFormat="1" ht="14.25" spans="1:255">
      <c r="A195" s="4"/>
      <c r="B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="3" customFormat="1" ht="14.25" spans="1:255">
      <c r="A196" s="4"/>
      <c r="B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="3" customFormat="1" ht="14.25" spans="1:255">
      <c r="A197" s="4"/>
      <c r="B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="3" customFormat="1" ht="14.25" spans="1:255">
      <c r="A198" s="4"/>
      <c r="B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="3" customFormat="1" ht="14.25" spans="1:255">
      <c r="A199" s="4"/>
      <c r="B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="3" customFormat="1" ht="14.25" spans="1:255">
      <c r="A200" s="4"/>
      <c r="B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="3" customFormat="1" ht="14.25" spans="1:255">
      <c r="A201" s="4"/>
      <c r="B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="3" customFormat="1" ht="14.25" spans="1:255">
      <c r="A202" s="4"/>
      <c r="B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="3" customFormat="1" ht="14.25" spans="1:255">
      <c r="A203" s="4"/>
      <c r="B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="3" customFormat="1" ht="14.25" spans="1:255">
      <c r="A204" s="4"/>
      <c r="B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="3" customFormat="1" ht="14.25" spans="1:255">
      <c r="A205" s="4"/>
      <c r="B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="3" customFormat="1" ht="14.25" spans="1:255">
      <c r="A206" s="4"/>
      <c r="B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="3" customFormat="1" ht="14.25" spans="1:255">
      <c r="A207" s="4"/>
      <c r="B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="3" customFormat="1" ht="14.25" spans="1:255">
      <c r="A208" s="4"/>
      <c r="B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customFormat="1" spans="1:43">
      <c r="A209" s="1"/>
      <c r="B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customFormat="1" spans="1:43">
      <c r="A210" s="1"/>
      <c r="B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</sheetData>
  <mergeCells count="9">
    <mergeCell ref="D32:I32"/>
    <mergeCell ref="D52:I52"/>
    <mergeCell ref="C97:D97"/>
    <mergeCell ref="C99:I99"/>
    <mergeCell ref="C144:D144"/>
    <mergeCell ref="C146:I146"/>
    <mergeCell ref="D160:I160"/>
    <mergeCell ref="C165:E165"/>
    <mergeCell ref="F165:K165"/>
  </mergeCells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ignoredErrors>
    <ignoredError sqref="F158" formula="1" formulaRange="1"/>
    <ignoredError sqref="E144:I144;E97:I97;E158;G158:I158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U202"/>
  <sheetViews>
    <sheetView showGridLines="0" showRowColHeaders="0" zoomScale="75" zoomScaleNormal="75" zoomScaleSheetLayoutView="60" workbookViewId="0">
      <selection activeCell="D14" sqref="D14"/>
    </sheetView>
  </sheetViews>
  <sheetFormatPr defaultColWidth="0" defaultRowHeight="15"/>
  <cols>
    <col min="1" max="1" width="8.57142857142857" style="1" customWidth="1"/>
    <col min="2" max="2" width="9.14285714285714" customWidth="1"/>
    <col min="3" max="3" width="15.4285714285714" customWidth="1"/>
    <col min="4" max="4" width="44.5714285714286" customWidth="1"/>
    <col min="5" max="16" width="12.1428571428571" customWidth="1"/>
    <col min="17" max="17" width="15.8571428571429" customWidth="1"/>
    <col min="18" max="18" width="14.2857142857143" style="1"/>
    <col min="19" max="19" width="9.14285714285714" style="1" hidden="1" customWidth="1"/>
    <col min="20" max="23" width="19" style="1" hidden="1" customWidth="1"/>
    <col min="24" max="24" width="9.14285714285714" style="1" hidden="1" customWidth="1"/>
    <col min="25" max="28" width="19" style="1" hidden="1" customWidth="1"/>
    <col min="29" max="29" width="9.14285714285714" style="1" hidden="1" customWidth="1"/>
    <col min="30" max="44" width="19" style="1" hidden="1" customWidth="1"/>
    <col min="45" max="45" width="19" style="1" hidden="1"/>
    <col min="46" max="46" width="9.14285714285714" style="1" hidden="1"/>
    <col min="47" max="50" width="19" style="1" hidden="1"/>
    <col min="51" max="16384" width="9.14285714285714" style="1" hidden="1"/>
  </cols>
  <sheetData>
    <row r="1" customFormat="1" customHeight="1" spans="1:4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customFormat="1" customHeight="1" spans="1:4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customFormat="1" customHeight="1" spans="1:4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customFormat="1" customHeight="1" spans="1: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T4" s="2"/>
      <c r="U4" s="2"/>
      <c r="V4" s="2"/>
      <c r="W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customFormat="1" customHeight="1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T5" s="2"/>
      <c r="U5" s="2"/>
      <c r="V5" s="2"/>
      <c r="W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customFormat="1" customHeight="1"/>
    <row r="7" customFormat="1" customHeight="1"/>
    <row r="8" customFormat="1" customHeight="1"/>
    <row r="9" customFormat="1" customHeight="1"/>
    <row r="10" customFormat="1" customHeight="1" spans="1: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customFormat="1" customHeight="1" spans="1:18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customFormat="1" customHeight="1" spans="1:1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customFormat="1" customHeight="1" spans="1:18">
      <c r="A13" s="19"/>
      <c r="B13" s="19"/>
      <c r="C13" s="19"/>
      <c r="D13" s="340"/>
      <c r="E13" s="340"/>
      <c r="F13" s="118"/>
      <c r="G13" s="118"/>
      <c r="H13" s="118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customFormat="1" customHeight="1" spans="1:18">
      <c r="A14" s="19"/>
      <c r="B14" s="19"/>
      <c r="C14" s="19"/>
      <c r="D14" s="10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customFormat="1" customHeight="1" spans="1:18">
      <c r="A15" s="19"/>
      <c r="B15" s="19"/>
      <c r="C15" s="19"/>
      <c r="D15" s="54" t="s">
        <v>200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customFormat="1" customHeight="1" spans="1:18">
      <c r="A16" s="19"/>
      <c r="B16" s="19"/>
      <c r="C16" s="19"/>
      <c r="D16" s="25" t="s">
        <v>122</v>
      </c>
      <c r="E16" s="119">
        <v>44197</v>
      </c>
      <c r="F16" s="119">
        <v>44228</v>
      </c>
      <c r="G16" s="119">
        <v>44256</v>
      </c>
      <c r="H16" s="119">
        <v>44287</v>
      </c>
      <c r="I16" s="119">
        <v>44317</v>
      </c>
      <c r="J16" s="119">
        <v>44348</v>
      </c>
      <c r="K16" s="119">
        <v>44378</v>
      </c>
      <c r="L16" s="119">
        <v>44409</v>
      </c>
      <c r="M16" s="119">
        <v>44440</v>
      </c>
      <c r="N16" s="119">
        <v>44470</v>
      </c>
      <c r="O16" s="119">
        <v>44501</v>
      </c>
      <c r="P16" s="119">
        <v>44531</v>
      </c>
      <c r="Q16" s="19"/>
      <c r="R16" s="19"/>
    </row>
    <row r="17" customFormat="1" customHeight="1" spans="1:18">
      <c r="A17" s="19"/>
      <c r="B17" s="19"/>
      <c r="C17" s="19"/>
      <c r="D17" s="32" t="s">
        <v>123</v>
      </c>
      <c r="E17" s="121" t="s">
        <v>4</v>
      </c>
      <c r="F17" s="121" t="s">
        <v>4</v>
      </c>
      <c r="G17" s="121" t="s">
        <v>4</v>
      </c>
      <c r="H17" s="121" t="s">
        <v>4</v>
      </c>
      <c r="I17" s="121" t="s">
        <v>4</v>
      </c>
      <c r="J17" s="121" t="s">
        <v>4</v>
      </c>
      <c r="K17" s="121" t="s">
        <v>4</v>
      </c>
      <c r="L17" s="121" t="s">
        <v>4</v>
      </c>
      <c r="M17" s="121" t="s">
        <v>4</v>
      </c>
      <c r="N17" s="121" t="s">
        <v>4</v>
      </c>
      <c r="O17" s="121" t="s">
        <v>4</v>
      </c>
      <c r="P17" s="121" t="s">
        <v>4</v>
      </c>
      <c r="Q17" s="19"/>
      <c r="R17" s="19"/>
    </row>
    <row r="18" customFormat="1" ht="17.25" customHeight="1" spans="1:18">
      <c r="A18" s="19"/>
      <c r="B18" s="19"/>
      <c r="C18" s="19"/>
      <c r="D18" s="122" t="s">
        <v>124</v>
      </c>
      <c r="E18" s="121" t="s">
        <v>4</v>
      </c>
      <c r="F18" s="121" t="s">
        <v>4</v>
      </c>
      <c r="G18" s="121" t="s">
        <v>4</v>
      </c>
      <c r="H18" s="121" t="s">
        <v>4</v>
      </c>
      <c r="I18" s="121" t="s">
        <v>4</v>
      </c>
      <c r="J18" s="121" t="s">
        <v>4</v>
      </c>
      <c r="K18" s="121" t="s">
        <v>4</v>
      </c>
      <c r="L18" s="121" t="s">
        <v>4</v>
      </c>
      <c r="M18" s="121" t="s">
        <v>4</v>
      </c>
      <c r="N18" s="121" t="s">
        <v>4</v>
      </c>
      <c r="O18" s="121" t="s">
        <v>4</v>
      </c>
      <c r="P18" s="121" t="s">
        <v>4</v>
      </c>
      <c r="Q18" s="19"/>
      <c r="R18" s="19"/>
    </row>
    <row r="19" customFormat="1" customHeight="1" spans="1:18">
      <c r="A19" s="19"/>
      <c r="B19" s="19"/>
      <c r="C19" s="19"/>
      <c r="D19" s="122" t="s">
        <v>125</v>
      </c>
      <c r="E19" s="121" t="s">
        <v>4</v>
      </c>
      <c r="F19" s="121" t="s">
        <v>4</v>
      </c>
      <c r="G19" s="121" t="s">
        <v>4</v>
      </c>
      <c r="H19" s="121" t="s">
        <v>4</v>
      </c>
      <c r="I19" s="121" t="s">
        <v>4</v>
      </c>
      <c r="J19" s="121" t="s">
        <v>4</v>
      </c>
      <c r="K19" s="121" t="s">
        <v>4</v>
      </c>
      <c r="L19" s="121" t="s">
        <v>4</v>
      </c>
      <c r="M19" s="121" t="s">
        <v>4</v>
      </c>
      <c r="N19" s="121" t="s">
        <v>4</v>
      </c>
      <c r="O19" s="121" t="s">
        <v>4</v>
      </c>
      <c r="P19" s="121" t="s">
        <v>4</v>
      </c>
      <c r="Q19" s="19"/>
      <c r="R19" s="19"/>
    </row>
    <row r="20" customFormat="1" spans="1:18">
      <c r="A20" s="19"/>
      <c r="B20" s="19"/>
      <c r="C20" s="19"/>
      <c r="D20" s="122" t="s">
        <v>126</v>
      </c>
      <c r="E20" s="121" t="s">
        <v>4</v>
      </c>
      <c r="F20" s="121" t="s">
        <v>4</v>
      </c>
      <c r="G20" s="121" t="s">
        <v>4</v>
      </c>
      <c r="H20" s="121" t="s">
        <v>4</v>
      </c>
      <c r="I20" s="121" t="s">
        <v>4</v>
      </c>
      <c r="J20" s="121" t="s">
        <v>4</v>
      </c>
      <c r="K20" s="121" t="s">
        <v>4</v>
      </c>
      <c r="L20" s="121" t="s">
        <v>4</v>
      </c>
      <c r="M20" s="121" t="s">
        <v>4</v>
      </c>
      <c r="N20" s="121" t="s">
        <v>4</v>
      </c>
      <c r="O20" s="121" t="s">
        <v>4</v>
      </c>
      <c r="P20" s="121" t="s">
        <v>4</v>
      </c>
      <c r="Q20" s="19"/>
      <c r="R20" s="19"/>
    </row>
    <row r="21" customFormat="1" spans="1:18">
      <c r="A21" s="19"/>
      <c r="B21" s="19"/>
      <c r="C21" s="19"/>
      <c r="D21" s="122" t="s">
        <v>127</v>
      </c>
      <c r="E21" s="121" t="s">
        <v>4</v>
      </c>
      <c r="F21" s="121" t="s">
        <v>4</v>
      </c>
      <c r="G21" s="121" t="s">
        <v>4</v>
      </c>
      <c r="H21" s="121" t="s">
        <v>4</v>
      </c>
      <c r="I21" s="121" t="s">
        <v>4</v>
      </c>
      <c r="J21" s="121" t="s">
        <v>4</v>
      </c>
      <c r="K21" s="121" t="s">
        <v>4</v>
      </c>
      <c r="L21" s="121" t="s">
        <v>4</v>
      </c>
      <c r="M21" s="121" t="s">
        <v>4</v>
      </c>
      <c r="N21" s="121" t="s">
        <v>4</v>
      </c>
      <c r="O21" s="121" t="s">
        <v>4</v>
      </c>
      <c r="P21" s="121" t="s">
        <v>4</v>
      </c>
      <c r="Q21" s="19"/>
      <c r="R21" s="19"/>
    </row>
    <row r="22" customFormat="1" spans="1:18">
      <c r="A22" s="20"/>
      <c r="B22" s="19"/>
      <c r="C22" s="19"/>
      <c r="D22" s="122" t="s">
        <v>128</v>
      </c>
      <c r="E22" s="121" t="s">
        <v>4</v>
      </c>
      <c r="F22" s="121" t="s">
        <v>4</v>
      </c>
      <c r="G22" s="121" t="s">
        <v>4</v>
      </c>
      <c r="H22" s="121" t="s">
        <v>4</v>
      </c>
      <c r="I22" s="121" t="s">
        <v>4</v>
      </c>
      <c r="J22" s="121" t="s">
        <v>4</v>
      </c>
      <c r="K22" s="121" t="s">
        <v>4</v>
      </c>
      <c r="L22" s="121" t="s">
        <v>4</v>
      </c>
      <c r="M22" s="121" t="s">
        <v>4</v>
      </c>
      <c r="N22" s="121" t="s">
        <v>4</v>
      </c>
      <c r="O22" s="121" t="s">
        <v>4</v>
      </c>
      <c r="P22" s="121" t="s">
        <v>4</v>
      </c>
      <c r="Q22" s="19"/>
      <c r="R22" s="19"/>
    </row>
    <row r="23" customFormat="1" spans="1:18">
      <c r="A23" s="20"/>
      <c r="B23" s="19"/>
      <c r="C23" s="19"/>
      <c r="D23" s="122" t="s">
        <v>129</v>
      </c>
      <c r="E23" s="121" t="s">
        <v>4</v>
      </c>
      <c r="F23" s="121" t="s">
        <v>4</v>
      </c>
      <c r="G23" s="121" t="s">
        <v>4</v>
      </c>
      <c r="H23" s="121" t="s">
        <v>4</v>
      </c>
      <c r="I23" s="121" t="s">
        <v>4</v>
      </c>
      <c r="J23" s="121" t="s">
        <v>4</v>
      </c>
      <c r="K23" s="121" t="s">
        <v>4</v>
      </c>
      <c r="L23" s="121" t="s">
        <v>4</v>
      </c>
      <c r="M23" s="121" t="s">
        <v>4</v>
      </c>
      <c r="N23" s="121" t="s">
        <v>4</v>
      </c>
      <c r="O23" s="121" t="s">
        <v>4</v>
      </c>
      <c r="P23" s="121" t="s">
        <v>4</v>
      </c>
      <c r="Q23" s="19"/>
      <c r="R23" s="19"/>
    </row>
    <row r="24" customHeight="1" spans="1:18">
      <c r="A24" s="20"/>
      <c r="B24" s="19"/>
      <c r="C24" s="19"/>
      <c r="D24" s="32" t="s">
        <v>130</v>
      </c>
      <c r="E24" s="121" t="s">
        <v>4</v>
      </c>
      <c r="F24" s="121" t="s">
        <v>4</v>
      </c>
      <c r="G24" s="121" t="s">
        <v>4</v>
      </c>
      <c r="H24" s="121" t="s">
        <v>4</v>
      </c>
      <c r="I24" s="121" t="s">
        <v>4</v>
      </c>
      <c r="J24" s="121" t="s">
        <v>4</v>
      </c>
      <c r="K24" s="121" t="s">
        <v>4</v>
      </c>
      <c r="L24" s="121" t="s">
        <v>4</v>
      </c>
      <c r="M24" s="121" t="s">
        <v>4</v>
      </c>
      <c r="N24" s="121" t="s">
        <v>4</v>
      </c>
      <c r="O24" s="121" t="s">
        <v>4</v>
      </c>
      <c r="P24" s="121" t="s">
        <v>4</v>
      </c>
      <c r="Q24" s="19"/>
      <c r="R24" s="19"/>
    </row>
    <row r="25" spans="1:18">
      <c r="A25" s="20"/>
      <c r="B25" s="19"/>
      <c r="C25" s="19"/>
      <c r="D25" s="122" t="s">
        <v>131</v>
      </c>
      <c r="E25" s="121" t="s">
        <v>4</v>
      </c>
      <c r="F25" s="121" t="s">
        <v>4</v>
      </c>
      <c r="G25" s="121" t="s">
        <v>4</v>
      </c>
      <c r="H25" s="121" t="s">
        <v>4</v>
      </c>
      <c r="I25" s="121" t="s">
        <v>4</v>
      </c>
      <c r="J25" s="121" t="s">
        <v>4</v>
      </c>
      <c r="K25" s="121" t="s">
        <v>4</v>
      </c>
      <c r="L25" s="121" t="s">
        <v>4</v>
      </c>
      <c r="M25" s="121" t="s">
        <v>4</v>
      </c>
      <c r="N25" s="121" t="s">
        <v>4</v>
      </c>
      <c r="O25" s="121" t="s">
        <v>4</v>
      </c>
      <c r="P25" s="121" t="s">
        <v>4</v>
      </c>
      <c r="Q25" s="19"/>
      <c r="R25" s="19"/>
    </row>
    <row r="26" spans="1:18">
      <c r="A26" s="20"/>
      <c r="B26" s="19"/>
      <c r="C26" s="19"/>
      <c r="D26" s="122" t="s">
        <v>132</v>
      </c>
      <c r="E26" s="121" t="s">
        <v>4</v>
      </c>
      <c r="F26" s="121" t="s">
        <v>4</v>
      </c>
      <c r="G26" s="121" t="s">
        <v>4</v>
      </c>
      <c r="H26" s="121" t="s">
        <v>4</v>
      </c>
      <c r="I26" s="121" t="s">
        <v>4</v>
      </c>
      <c r="J26" s="121" t="s">
        <v>4</v>
      </c>
      <c r="K26" s="121" t="s">
        <v>4</v>
      </c>
      <c r="L26" s="121" t="s">
        <v>4</v>
      </c>
      <c r="M26" s="121" t="s">
        <v>4</v>
      </c>
      <c r="N26" s="121" t="s">
        <v>4</v>
      </c>
      <c r="O26" s="121" t="s">
        <v>4</v>
      </c>
      <c r="P26" s="121" t="s">
        <v>4</v>
      </c>
      <c r="Q26" s="19"/>
      <c r="R26" s="19"/>
    </row>
    <row r="27" spans="1:18">
      <c r="A27" s="20"/>
      <c r="B27" s="19"/>
      <c r="C27" s="19"/>
      <c r="D27" s="122" t="s">
        <v>133</v>
      </c>
      <c r="E27" s="121" t="s">
        <v>4</v>
      </c>
      <c r="F27" s="121" t="s">
        <v>4</v>
      </c>
      <c r="G27" s="121" t="s">
        <v>4</v>
      </c>
      <c r="H27" s="121" t="s">
        <v>4</v>
      </c>
      <c r="I27" s="121" t="s">
        <v>4</v>
      </c>
      <c r="J27" s="121" t="s">
        <v>4</v>
      </c>
      <c r="K27" s="121" t="s">
        <v>4</v>
      </c>
      <c r="L27" s="121" t="s">
        <v>4</v>
      </c>
      <c r="M27" s="121" t="s">
        <v>4</v>
      </c>
      <c r="N27" s="121" t="s">
        <v>4</v>
      </c>
      <c r="O27" s="121" t="s">
        <v>4</v>
      </c>
      <c r="P27" s="121" t="s">
        <v>4</v>
      </c>
      <c r="Q27" s="19"/>
      <c r="R27" s="19"/>
    </row>
    <row r="28" spans="1:18">
      <c r="A28" s="20"/>
      <c r="B28" s="19"/>
      <c r="C28" s="19"/>
      <c r="D28" s="123" t="s">
        <v>134</v>
      </c>
      <c r="E28" s="121" t="s">
        <v>4</v>
      </c>
      <c r="F28" s="121" t="s">
        <v>4</v>
      </c>
      <c r="G28" s="121" t="s">
        <v>4</v>
      </c>
      <c r="H28" s="121" t="s">
        <v>4</v>
      </c>
      <c r="I28" s="121" t="s">
        <v>4</v>
      </c>
      <c r="J28" s="121" t="s">
        <v>4</v>
      </c>
      <c r="K28" s="121" t="s">
        <v>4</v>
      </c>
      <c r="L28" s="121" t="s">
        <v>4</v>
      </c>
      <c r="M28" s="121" t="s">
        <v>4</v>
      </c>
      <c r="N28" s="121" t="s">
        <v>4</v>
      </c>
      <c r="O28" s="121" t="s">
        <v>4</v>
      </c>
      <c r="P28" s="121" t="s">
        <v>4</v>
      </c>
      <c r="Q28" s="19"/>
      <c r="R28" s="19"/>
    </row>
    <row r="29" spans="1:18">
      <c r="A29" s="20"/>
      <c r="B29" s="19"/>
      <c r="C29" s="19"/>
      <c r="D29" s="46" t="s">
        <v>16</v>
      </c>
      <c r="E29" s="124" t="s">
        <v>4</v>
      </c>
      <c r="F29" s="124" t="s">
        <v>4</v>
      </c>
      <c r="G29" s="124" t="s">
        <v>4</v>
      </c>
      <c r="H29" s="124" t="s">
        <v>4</v>
      </c>
      <c r="I29" s="124" t="s">
        <v>4</v>
      </c>
      <c r="J29" s="124" t="s">
        <v>4</v>
      </c>
      <c r="K29" s="124" t="s">
        <v>4</v>
      </c>
      <c r="L29" s="124" t="s">
        <v>4</v>
      </c>
      <c r="M29" s="124" t="s">
        <v>4</v>
      </c>
      <c r="N29" s="124" t="s">
        <v>4</v>
      </c>
      <c r="O29" s="124" t="s">
        <v>4</v>
      </c>
      <c r="P29" s="124" t="s">
        <v>4</v>
      </c>
      <c r="Q29" s="97"/>
      <c r="R29" s="29"/>
    </row>
    <row r="30" spans="1:18">
      <c r="A30" s="20"/>
      <c r="B30" s="19"/>
      <c r="C30" s="20"/>
      <c r="D30" s="19" t="s">
        <v>17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45"/>
      <c r="R30" s="45"/>
    </row>
    <row r="31" spans="1:18">
      <c r="A31" s="20"/>
      <c r="B31" s="19"/>
      <c r="C31" s="29"/>
      <c r="D31" s="19" t="s">
        <v>18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>
      <c r="A32" s="20"/>
      <c r="B32" s="19"/>
      <c r="C32" s="29"/>
      <c r="D32" s="19" t="s">
        <v>191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customHeight="1" spans="1:21">
      <c r="A33" s="20"/>
      <c r="B33" s="19"/>
      <c r="C33" s="29"/>
      <c r="D33" s="29" t="s">
        <v>201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133"/>
      <c r="T33" s="133"/>
      <c r="U33" s="133"/>
    </row>
    <row r="34" customHeight="1" spans="1:21">
      <c r="A34" s="20"/>
      <c r="B34" s="19"/>
      <c r="C34" s="29"/>
      <c r="D34" s="29" t="s">
        <v>202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133"/>
      <c r="T34" s="133"/>
      <c r="U34" s="133"/>
    </row>
    <row r="35" customHeight="1" spans="1:21">
      <c r="A35" s="20"/>
      <c r="B35" s="19"/>
      <c r="C35" s="29"/>
      <c r="D35" s="2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133"/>
      <c r="T35" s="133"/>
      <c r="U35" s="133"/>
    </row>
    <row r="36" customHeight="1" spans="1:21">
      <c r="A36" s="20"/>
      <c r="B36" s="19"/>
      <c r="C36" s="29"/>
      <c r="D36" s="2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133"/>
      <c r="T36" s="133"/>
      <c r="U36" s="133"/>
    </row>
    <row r="37" customHeight="1" spans="1:21">
      <c r="A37" s="20"/>
      <c r="B37" s="19"/>
      <c r="C37" s="29"/>
      <c r="D37" s="128" t="s">
        <v>203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133"/>
      <c r="T37" s="133"/>
      <c r="U37" s="133"/>
    </row>
    <row r="38" customHeight="1" spans="1:21">
      <c r="A38" s="20"/>
      <c r="B38" s="19"/>
      <c r="C38" s="29"/>
      <c r="D38" s="25" t="s">
        <v>122</v>
      </c>
      <c r="E38" s="119">
        <v>44197</v>
      </c>
      <c r="F38" s="119">
        <v>44228</v>
      </c>
      <c r="G38" s="119">
        <v>44256</v>
      </c>
      <c r="H38" s="119">
        <v>44287</v>
      </c>
      <c r="I38" s="119">
        <v>44317</v>
      </c>
      <c r="J38" s="119">
        <v>44348</v>
      </c>
      <c r="K38" s="119">
        <v>44378</v>
      </c>
      <c r="L38" s="119">
        <v>44409</v>
      </c>
      <c r="M38" s="119">
        <v>44440</v>
      </c>
      <c r="N38" s="119">
        <v>44470</v>
      </c>
      <c r="O38" s="119">
        <v>44501</v>
      </c>
      <c r="P38" s="119">
        <v>44531</v>
      </c>
      <c r="Q38" s="119" t="s">
        <v>16</v>
      </c>
      <c r="R38" s="45"/>
      <c r="S38" s="133"/>
      <c r="T38" s="133"/>
      <c r="U38" s="133"/>
    </row>
    <row r="39" customHeight="1" spans="1:21">
      <c r="A39" s="20"/>
      <c r="B39" s="19"/>
      <c r="C39" s="29"/>
      <c r="D39" s="32" t="s">
        <v>123</v>
      </c>
      <c r="E39" s="130" t="s">
        <v>4</v>
      </c>
      <c r="F39" s="130" t="s">
        <v>4</v>
      </c>
      <c r="G39" s="130" t="s">
        <v>4</v>
      </c>
      <c r="H39" s="130" t="s">
        <v>4</v>
      </c>
      <c r="I39" s="130" t="s">
        <v>4</v>
      </c>
      <c r="J39" s="130" t="s">
        <v>4</v>
      </c>
      <c r="K39" s="130" t="s">
        <v>4</v>
      </c>
      <c r="L39" s="130" t="s">
        <v>4</v>
      </c>
      <c r="M39" s="130" t="s">
        <v>4</v>
      </c>
      <c r="N39" s="130" t="s">
        <v>4</v>
      </c>
      <c r="O39" s="130" t="s">
        <v>4</v>
      </c>
      <c r="P39" s="130" t="s">
        <v>4</v>
      </c>
      <c r="Q39" s="130">
        <f>SUM(E39:P39)</f>
        <v>0</v>
      </c>
      <c r="R39" s="45"/>
      <c r="S39" s="133"/>
      <c r="T39" s="133"/>
      <c r="U39" s="133"/>
    </row>
    <row r="40" customHeight="1" spans="1:21">
      <c r="A40" s="20"/>
      <c r="B40" s="19"/>
      <c r="C40" s="29"/>
      <c r="D40" s="122" t="s">
        <v>124</v>
      </c>
      <c r="E40" s="130" t="s">
        <v>4</v>
      </c>
      <c r="F40" s="130" t="s">
        <v>4</v>
      </c>
      <c r="G40" s="130" t="s">
        <v>4</v>
      </c>
      <c r="H40" s="130" t="s">
        <v>4</v>
      </c>
      <c r="I40" s="130" t="s">
        <v>4</v>
      </c>
      <c r="J40" s="130" t="s">
        <v>4</v>
      </c>
      <c r="K40" s="130" t="s">
        <v>4</v>
      </c>
      <c r="L40" s="130" t="s">
        <v>4</v>
      </c>
      <c r="M40" s="130" t="s">
        <v>4</v>
      </c>
      <c r="N40" s="130" t="s">
        <v>4</v>
      </c>
      <c r="O40" s="130" t="s">
        <v>4</v>
      </c>
      <c r="P40" s="130" t="s">
        <v>4</v>
      </c>
      <c r="Q40" s="130">
        <f t="shared" ref="Q40:Q50" si="0">SUM(E40:P40)</f>
        <v>0</v>
      </c>
      <c r="R40" s="45"/>
      <c r="S40" s="133"/>
      <c r="T40" s="133"/>
      <c r="U40" s="133"/>
    </row>
    <row r="41" customHeight="1" spans="1:21">
      <c r="A41" s="20"/>
      <c r="B41" s="19"/>
      <c r="C41" s="29"/>
      <c r="D41" s="122" t="s">
        <v>125</v>
      </c>
      <c r="E41" s="130" t="s">
        <v>4</v>
      </c>
      <c r="F41" s="130" t="s">
        <v>4</v>
      </c>
      <c r="G41" s="130" t="s">
        <v>4</v>
      </c>
      <c r="H41" s="130" t="s">
        <v>4</v>
      </c>
      <c r="I41" s="130" t="s">
        <v>4</v>
      </c>
      <c r="J41" s="130" t="s">
        <v>4</v>
      </c>
      <c r="K41" s="130" t="s">
        <v>4</v>
      </c>
      <c r="L41" s="130" t="s">
        <v>4</v>
      </c>
      <c r="M41" s="130" t="s">
        <v>4</v>
      </c>
      <c r="N41" s="130" t="s">
        <v>4</v>
      </c>
      <c r="O41" s="130" t="s">
        <v>4</v>
      </c>
      <c r="P41" s="130" t="s">
        <v>4</v>
      </c>
      <c r="Q41" s="130">
        <f t="shared" si="0"/>
        <v>0</v>
      </c>
      <c r="R41" s="45"/>
      <c r="S41" s="133"/>
      <c r="T41" s="133"/>
      <c r="U41" s="133"/>
    </row>
    <row r="42" customHeight="1" spans="1:21">
      <c r="A42" s="20"/>
      <c r="B42" s="19"/>
      <c r="C42" s="29"/>
      <c r="D42" s="122" t="s">
        <v>126</v>
      </c>
      <c r="E42" s="130" t="s">
        <v>4</v>
      </c>
      <c r="F42" s="130" t="s">
        <v>4</v>
      </c>
      <c r="G42" s="130" t="s">
        <v>4</v>
      </c>
      <c r="H42" s="130" t="s">
        <v>4</v>
      </c>
      <c r="I42" s="130" t="s">
        <v>4</v>
      </c>
      <c r="J42" s="130" t="s">
        <v>4</v>
      </c>
      <c r="K42" s="130" t="s">
        <v>4</v>
      </c>
      <c r="L42" s="130" t="s">
        <v>4</v>
      </c>
      <c r="M42" s="130" t="s">
        <v>4</v>
      </c>
      <c r="N42" s="130" t="s">
        <v>4</v>
      </c>
      <c r="O42" s="130" t="s">
        <v>4</v>
      </c>
      <c r="P42" s="130" t="s">
        <v>4</v>
      </c>
      <c r="Q42" s="130">
        <f t="shared" si="0"/>
        <v>0</v>
      </c>
      <c r="R42" s="45"/>
      <c r="S42" s="133"/>
      <c r="T42" s="133"/>
      <c r="U42" s="133"/>
    </row>
    <row r="43" customHeight="1" spans="1:21">
      <c r="A43" s="20"/>
      <c r="B43" s="19"/>
      <c r="C43" s="29"/>
      <c r="D43" s="122" t="s">
        <v>127</v>
      </c>
      <c r="E43" s="130" t="s">
        <v>4</v>
      </c>
      <c r="F43" s="130" t="s">
        <v>4</v>
      </c>
      <c r="G43" s="130" t="s">
        <v>4</v>
      </c>
      <c r="H43" s="130" t="s">
        <v>4</v>
      </c>
      <c r="I43" s="130" t="s">
        <v>4</v>
      </c>
      <c r="J43" s="130" t="s">
        <v>4</v>
      </c>
      <c r="K43" s="130" t="s">
        <v>4</v>
      </c>
      <c r="L43" s="130" t="s">
        <v>4</v>
      </c>
      <c r="M43" s="130" t="s">
        <v>4</v>
      </c>
      <c r="N43" s="130" t="s">
        <v>4</v>
      </c>
      <c r="O43" s="130" t="s">
        <v>4</v>
      </c>
      <c r="P43" s="130" t="s">
        <v>4</v>
      </c>
      <c r="Q43" s="130">
        <f t="shared" si="0"/>
        <v>0</v>
      </c>
      <c r="R43" s="45"/>
      <c r="S43" s="133"/>
      <c r="T43" s="133"/>
      <c r="U43" s="133"/>
    </row>
    <row r="44" customHeight="1" spans="1:21">
      <c r="A44" s="20"/>
      <c r="B44" s="19"/>
      <c r="C44" s="29"/>
      <c r="D44" s="122" t="s">
        <v>128</v>
      </c>
      <c r="E44" s="130" t="s">
        <v>4</v>
      </c>
      <c r="F44" s="130" t="s">
        <v>4</v>
      </c>
      <c r="G44" s="130" t="s">
        <v>4</v>
      </c>
      <c r="H44" s="130" t="s">
        <v>4</v>
      </c>
      <c r="I44" s="130" t="s">
        <v>4</v>
      </c>
      <c r="J44" s="130" t="s">
        <v>4</v>
      </c>
      <c r="K44" s="130" t="s">
        <v>4</v>
      </c>
      <c r="L44" s="130" t="s">
        <v>4</v>
      </c>
      <c r="M44" s="130" t="s">
        <v>4</v>
      </c>
      <c r="N44" s="130" t="s">
        <v>4</v>
      </c>
      <c r="O44" s="130" t="s">
        <v>4</v>
      </c>
      <c r="P44" s="130" t="s">
        <v>4</v>
      </c>
      <c r="Q44" s="130">
        <f t="shared" si="0"/>
        <v>0</v>
      </c>
      <c r="R44" s="45"/>
      <c r="S44" s="133"/>
      <c r="T44" s="133"/>
      <c r="U44" s="133"/>
    </row>
    <row r="45" customHeight="1" spans="1:21">
      <c r="A45" s="20"/>
      <c r="B45" s="19"/>
      <c r="C45" s="29"/>
      <c r="D45" s="122" t="s">
        <v>129</v>
      </c>
      <c r="E45" s="130" t="s">
        <v>4</v>
      </c>
      <c r="F45" s="130" t="s">
        <v>4</v>
      </c>
      <c r="G45" s="130" t="s">
        <v>4</v>
      </c>
      <c r="H45" s="130" t="s">
        <v>4</v>
      </c>
      <c r="I45" s="130" t="s">
        <v>4</v>
      </c>
      <c r="J45" s="130" t="s">
        <v>4</v>
      </c>
      <c r="K45" s="130" t="s">
        <v>4</v>
      </c>
      <c r="L45" s="130" t="s">
        <v>4</v>
      </c>
      <c r="M45" s="130" t="s">
        <v>4</v>
      </c>
      <c r="N45" s="130" t="s">
        <v>4</v>
      </c>
      <c r="O45" s="130" t="s">
        <v>4</v>
      </c>
      <c r="P45" s="130" t="s">
        <v>4</v>
      </c>
      <c r="Q45" s="130">
        <f t="shared" si="0"/>
        <v>0</v>
      </c>
      <c r="R45" s="45"/>
      <c r="S45" s="133"/>
      <c r="T45" s="133"/>
      <c r="U45" s="133"/>
    </row>
    <row r="46" customHeight="1" spans="1:21">
      <c r="A46" s="20"/>
      <c r="B46" s="19"/>
      <c r="C46" s="29"/>
      <c r="D46" s="32" t="s">
        <v>130</v>
      </c>
      <c r="E46" s="130" t="s">
        <v>4</v>
      </c>
      <c r="F46" s="130" t="s">
        <v>4</v>
      </c>
      <c r="G46" s="130" t="s">
        <v>4</v>
      </c>
      <c r="H46" s="130" t="s">
        <v>4</v>
      </c>
      <c r="I46" s="130" t="s">
        <v>4</v>
      </c>
      <c r="J46" s="130" t="s">
        <v>4</v>
      </c>
      <c r="K46" s="130" t="s">
        <v>4</v>
      </c>
      <c r="L46" s="130" t="s">
        <v>4</v>
      </c>
      <c r="M46" s="130" t="s">
        <v>4</v>
      </c>
      <c r="N46" s="130" t="s">
        <v>4</v>
      </c>
      <c r="O46" s="130" t="s">
        <v>4</v>
      </c>
      <c r="P46" s="130" t="s">
        <v>4</v>
      </c>
      <c r="Q46" s="130">
        <f t="shared" si="0"/>
        <v>0</v>
      </c>
      <c r="R46" s="45"/>
      <c r="S46" s="133"/>
      <c r="T46" s="133"/>
      <c r="U46" s="133"/>
    </row>
    <row r="47" customHeight="1" spans="1:21">
      <c r="A47" s="20"/>
      <c r="B47" s="19"/>
      <c r="C47" s="29"/>
      <c r="D47" s="122" t="s">
        <v>131</v>
      </c>
      <c r="E47" s="130" t="s">
        <v>4</v>
      </c>
      <c r="F47" s="130" t="s">
        <v>4</v>
      </c>
      <c r="G47" s="130" t="s">
        <v>4</v>
      </c>
      <c r="H47" s="130" t="s">
        <v>4</v>
      </c>
      <c r="I47" s="130" t="s">
        <v>4</v>
      </c>
      <c r="J47" s="130" t="s">
        <v>4</v>
      </c>
      <c r="K47" s="130" t="s">
        <v>4</v>
      </c>
      <c r="L47" s="130" t="s">
        <v>4</v>
      </c>
      <c r="M47" s="130" t="s">
        <v>4</v>
      </c>
      <c r="N47" s="130" t="s">
        <v>4</v>
      </c>
      <c r="O47" s="130" t="s">
        <v>4</v>
      </c>
      <c r="P47" s="130" t="s">
        <v>4</v>
      </c>
      <c r="Q47" s="130">
        <f t="shared" si="0"/>
        <v>0</v>
      </c>
      <c r="R47" s="45"/>
      <c r="S47" s="133"/>
      <c r="T47" s="133"/>
      <c r="U47" s="133"/>
    </row>
    <row r="48" customHeight="1" spans="1:21">
      <c r="A48" s="20"/>
      <c r="B48" s="19"/>
      <c r="C48" s="29"/>
      <c r="D48" s="122" t="s">
        <v>132</v>
      </c>
      <c r="E48" s="130" t="s">
        <v>4</v>
      </c>
      <c r="F48" s="130" t="s">
        <v>4</v>
      </c>
      <c r="G48" s="130" t="s">
        <v>4</v>
      </c>
      <c r="H48" s="130" t="s">
        <v>4</v>
      </c>
      <c r="I48" s="130" t="s">
        <v>4</v>
      </c>
      <c r="J48" s="130" t="s">
        <v>4</v>
      </c>
      <c r="K48" s="130" t="s">
        <v>4</v>
      </c>
      <c r="L48" s="130" t="s">
        <v>4</v>
      </c>
      <c r="M48" s="130" t="s">
        <v>4</v>
      </c>
      <c r="N48" s="130" t="s">
        <v>4</v>
      </c>
      <c r="O48" s="130" t="s">
        <v>4</v>
      </c>
      <c r="P48" s="130" t="s">
        <v>4</v>
      </c>
      <c r="Q48" s="130">
        <f t="shared" si="0"/>
        <v>0</v>
      </c>
      <c r="R48" s="45"/>
      <c r="S48" s="133"/>
      <c r="T48" s="133"/>
      <c r="U48" s="133"/>
    </row>
    <row r="49" customHeight="1" spans="1:21">
      <c r="A49" s="20"/>
      <c r="B49" s="19"/>
      <c r="C49" s="29"/>
      <c r="D49" s="122" t="s">
        <v>133</v>
      </c>
      <c r="E49" s="130" t="s">
        <v>4</v>
      </c>
      <c r="F49" s="130" t="s">
        <v>4</v>
      </c>
      <c r="G49" s="130" t="s">
        <v>4</v>
      </c>
      <c r="H49" s="130" t="s">
        <v>4</v>
      </c>
      <c r="I49" s="130" t="s">
        <v>4</v>
      </c>
      <c r="J49" s="130" t="s">
        <v>4</v>
      </c>
      <c r="K49" s="130" t="s">
        <v>4</v>
      </c>
      <c r="L49" s="130" t="s">
        <v>4</v>
      </c>
      <c r="M49" s="130" t="s">
        <v>4</v>
      </c>
      <c r="N49" s="130" t="s">
        <v>4</v>
      </c>
      <c r="O49" s="130" t="s">
        <v>4</v>
      </c>
      <c r="P49" s="130" t="s">
        <v>4</v>
      </c>
      <c r="Q49" s="130">
        <f t="shared" si="0"/>
        <v>0</v>
      </c>
      <c r="R49" s="45"/>
      <c r="S49" s="133"/>
      <c r="T49" s="133"/>
      <c r="U49" s="133"/>
    </row>
    <row r="50" customHeight="1" spans="1:21">
      <c r="A50" s="20"/>
      <c r="B50" s="19"/>
      <c r="C50" s="29"/>
      <c r="D50" s="123" t="s">
        <v>134</v>
      </c>
      <c r="E50" s="130" t="s">
        <v>4</v>
      </c>
      <c r="F50" s="130" t="s">
        <v>4</v>
      </c>
      <c r="G50" s="130" t="s">
        <v>4</v>
      </c>
      <c r="H50" s="130" t="s">
        <v>4</v>
      </c>
      <c r="I50" s="130" t="s">
        <v>4</v>
      </c>
      <c r="J50" s="130" t="s">
        <v>4</v>
      </c>
      <c r="K50" s="130" t="s">
        <v>4</v>
      </c>
      <c r="L50" s="130" t="s">
        <v>4</v>
      </c>
      <c r="M50" s="130" t="s">
        <v>4</v>
      </c>
      <c r="N50" s="130" t="s">
        <v>4</v>
      </c>
      <c r="O50" s="130" t="s">
        <v>4</v>
      </c>
      <c r="P50" s="130" t="s">
        <v>4</v>
      </c>
      <c r="Q50" s="130">
        <f t="shared" si="0"/>
        <v>0</v>
      </c>
      <c r="R50" s="45"/>
      <c r="S50" s="133"/>
      <c r="T50" s="133"/>
      <c r="U50" s="133"/>
    </row>
    <row r="51" customHeight="1" spans="1:21">
      <c r="A51" s="20"/>
      <c r="B51" s="19"/>
      <c r="C51" s="29"/>
      <c r="D51" s="46" t="s">
        <v>16</v>
      </c>
      <c r="E51" s="132" t="s">
        <v>4</v>
      </c>
      <c r="F51" s="132" t="s">
        <v>4</v>
      </c>
      <c r="G51" s="132" t="s">
        <v>4</v>
      </c>
      <c r="H51" s="132" t="s">
        <v>4</v>
      </c>
      <c r="I51" s="132" t="s">
        <v>4</v>
      </c>
      <c r="J51" s="132" t="s">
        <v>4</v>
      </c>
      <c r="K51" s="132" t="s">
        <v>4</v>
      </c>
      <c r="L51" s="132" t="s">
        <v>4</v>
      </c>
      <c r="M51" s="132" t="s">
        <v>4</v>
      </c>
      <c r="N51" s="132" t="s">
        <v>4</v>
      </c>
      <c r="O51" s="132" t="s">
        <v>4</v>
      </c>
      <c r="P51" s="132" t="s">
        <v>4</v>
      </c>
      <c r="Q51" s="132">
        <f>SUM(Q39:Q50)</f>
        <v>0</v>
      </c>
      <c r="R51" s="45"/>
      <c r="S51" s="133"/>
      <c r="T51" s="133"/>
      <c r="U51" s="133"/>
    </row>
    <row r="52" customHeight="1" spans="1:21">
      <c r="A52" s="20"/>
      <c r="B52" s="19"/>
      <c r="C52" s="29"/>
      <c r="D52" s="19" t="s">
        <v>17</v>
      </c>
      <c r="E52" s="45"/>
      <c r="F52" s="45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45"/>
      <c r="R52" s="45"/>
      <c r="S52" s="133"/>
      <c r="T52" s="133"/>
      <c r="U52" s="133"/>
    </row>
    <row r="53" customHeight="1" spans="1:21">
      <c r="A53" s="20"/>
      <c r="B53" s="19"/>
      <c r="C53" s="29"/>
      <c r="D53" s="19" t="s">
        <v>18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33"/>
      <c r="T53" s="133"/>
      <c r="U53" s="133"/>
    </row>
    <row r="54" customHeight="1" spans="1:21">
      <c r="A54" s="20"/>
      <c r="B54" s="19"/>
      <c r="C54" s="29"/>
      <c r="D54" s="19" t="s">
        <v>191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133"/>
      <c r="T54" s="133"/>
      <c r="U54" s="133"/>
    </row>
    <row r="55" customHeight="1" spans="1:21">
      <c r="A55" s="20"/>
      <c r="B55" s="19"/>
      <c r="C55" s="29"/>
      <c r="D55" s="29" t="s">
        <v>201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133"/>
      <c r="T55" s="133"/>
      <c r="U55" s="133"/>
    </row>
    <row r="56" customHeight="1" spans="1:21">
      <c r="A56" s="20"/>
      <c r="B56" s="19"/>
      <c r="C56" s="29"/>
      <c r="D56" s="29" t="s">
        <v>202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133"/>
      <c r="T56" s="133"/>
      <c r="U56" s="133"/>
    </row>
    <row r="57" customHeight="1" spans="1:21">
      <c r="A57" s="20"/>
      <c r="B57" s="19"/>
      <c r="C57" s="29"/>
      <c r="D57" s="29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133"/>
      <c r="T57" s="133"/>
      <c r="U57" s="133"/>
    </row>
    <row r="58" customHeight="1" spans="1:21">
      <c r="A58" s="20"/>
      <c r="B58" s="19"/>
      <c r="C58" s="29"/>
      <c r="D58" s="29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133"/>
      <c r="T58" s="133"/>
      <c r="U58" s="133"/>
    </row>
    <row r="59" customHeight="1" spans="1:21">
      <c r="A59" s="20"/>
      <c r="B59" s="19"/>
      <c r="C59" s="128" t="s">
        <v>204</v>
      </c>
      <c r="D59" s="2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133"/>
      <c r="T59" s="133"/>
      <c r="U59" s="133"/>
    </row>
    <row r="60" ht="14.25" customHeight="1" spans="1:21">
      <c r="A60" s="20"/>
      <c r="B60" s="19"/>
      <c r="C60" s="25" t="s">
        <v>122</v>
      </c>
      <c r="D60" s="25" t="s">
        <v>205</v>
      </c>
      <c r="E60" s="119">
        <v>44197</v>
      </c>
      <c r="F60" s="119">
        <v>44228</v>
      </c>
      <c r="G60" s="119">
        <v>44256</v>
      </c>
      <c r="H60" s="119">
        <v>44287</v>
      </c>
      <c r="I60" s="119">
        <v>44317</v>
      </c>
      <c r="J60" s="119">
        <v>44348</v>
      </c>
      <c r="K60" s="119">
        <v>44378</v>
      </c>
      <c r="L60" s="119">
        <v>44409</v>
      </c>
      <c r="M60" s="119">
        <v>44440</v>
      </c>
      <c r="N60" s="119">
        <v>44470</v>
      </c>
      <c r="O60" s="119">
        <v>44501</v>
      </c>
      <c r="P60" s="119">
        <v>44531</v>
      </c>
      <c r="Q60" s="45"/>
      <c r="R60" s="45"/>
      <c r="S60" s="133"/>
      <c r="T60" s="133"/>
      <c r="U60" s="133"/>
    </row>
    <row r="61" customHeight="1" spans="1:21">
      <c r="A61" s="20"/>
      <c r="B61" s="19"/>
      <c r="C61" s="122" t="s">
        <v>124</v>
      </c>
      <c r="D61" s="122" t="s">
        <v>141</v>
      </c>
      <c r="E61" s="350" t="s">
        <v>4</v>
      </c>
      <c r="F61" s="351" t="s">
        <v>4</v>
      </c>
      <c r="G61" s="351" t="s">
        <v>4</v>
      </c>
      <c r="H61" s="351" t="s">
        <v>4</v>
      </c>
      <c r="I61" s="351" t="s">
        <v>4</v>
      </c>
      <c r="J61" s="351" t="s">
        <v>4</v>
      </c>
      <c r="K61" s="351" t="s">
        <v>4</v>
      </c>
      <c r="L61" s="351" t="s">
        <v>4</v>
      </c>
      <c r="M61" s="351" t="s">
        <v>4</v>
      </c>
      <c r="N61" s="351" t="s">
        <v>4</v>
      </c>
      <c r="O61" s="351" t="s">
        <v>4</v>
      </c>
      <c r="P61" s="351" t="s">
        <v>4</v>
      </c>
      <c r="Q61" s="45"/>
      <c r="R61" s="45"/>
      <c r="S61" s="133"/>
      <c r="T61" s="133"/>
      <c r="U61" s="133"/>
    </row>
    <row r="62" customHeight="1" spans="1:21">
      <c r="A62" s="20"/>
      <c r="B62" s="19"/>
      <c r="C62" s="122" t="s">
        <v>124</v>
      </c>
      <c r="D62" s="122" t="s">
        <v>142</v>
      </c>
      <c r="E62" s="121" t="s">
        <v>4</v>
      </c>
      <c r="F62" s="351" t="s">
        <v>4</v>
      </c>
      <c r="G62" s="351" t="s">
        <v>4</v>
      </c>
      <c r="H62" s="351" t="s">
        <v>4</v>
      </c>
      <c r="I62" s="351" t="s">
        <v>4</v>
      </c>
      <c r="J62" s="351" t="s">
        <v>4</v>
      </c>
      <c r="K62" s="351" t="s">
        <v>4</v>
      </c>
      <c r="L62" s="351" t="s">
        <v>4</v>
      </c>
      <c r="M62" s="351" t="s">
        <v>4</v>
      </c>
      <c r="N62" s="351" t="s">
        <v>4</v>
      </c>
      <c r="O62" s="351" t="s">
        <v>4</v>
      </c>
      <c r="P62" s="351" t="s">
        <v>4</v>
      </c>
      <c r="Q62" s="45"/>
      <c r="R62" s="45"/>
      <c r="S62" s="133"/>
      <c r="T62" s="133"/>
      <c r="U62" s="133"/>
    </row>
    <row r="63" customHeight="1" spans="1:21">
      <c r="A63" s="20"/>
      <c r="B63" s="19"/>
      <c r="C63" s="122" t="s">
        <v>124</v>
      </c>
      <c r="D63" s="122" t="s">
        <v>143</v>
      </c>
      <c r="E63" s="121" t="s">
        <v>4</v>
      </c>
      <c r="F63" s="351" t="s">
        <v>4</v>
      </c>
      <c r="G63" s="351" t="s">
        <v>4</v>
      </c>
      <c r="H63" s="351" t="s">
        <v>4</v>
      </c>
      <c r="I63" s="351" t="s">
        <v>4</v>
      </c>
      <c r="J63" s="351" t="s">
        <v>4</v>
      </c>
      <c r="K63" s="351" t="s">
        <v>4</v>
      </c>
      <c r="L63" s="351" t="s">
        <v>4</v>
      </c>
      <c r="M63" s="351" t="s">
        <v>4</v>
      </c>
      <c r="N63" s="351" t="s">
        <v>4</v>
      </c>
      <c r="O63" s="351" t="s">
        <v>4</v>
      </c>
      <c r="P63" s="351" t="s">
        <v>4</v>
      </c>
      <c r="Q63" s="45"/>
      <c r="R63" s="45"/>
      <c r="S63" s="133"/>
      <c r="T63" s="133"/>
      <c r="U63" s="133"/>
    </row>
    <row r="64" customHeight="1" spans="1:21">
      <c r="A64" s="20"/>
      <c r="B64" s="19"/>
      <c r="C64" s="122" t="s">
        <v>125</v>
      </c>
      <c r="D64" s="122" t="s">
        <v>144</v>
      </c>
      <c r="E64" s="121" t="s">
        <v>4</v>
      </c>
      <c r="F64" s="351" t="s">
        <v>4</v>
      </c>
      <c r="G64" s="351" t="s">
        <v>4</v>
      </c>
      <c r="H64" s="351" t="s">
        <v>4</v>
      </c>
      <c r="I64" s="351" t="s">
        <v>4</v>
      </c>
      <c r="J64" s="351" t="s">
        <v>4</v>
      </c>
      <c r="K64" s="351" t="s">
        <v>4</v>
      </c>
      <c r="L64" s="351" t="s">
        <v>4</v>
      </c>
      <c r="M64" s="351" t="s">
        <v>4</v>
      </c>
      <c r="N64" s="351" t="s">
        <v>4</v>
      </c>
      <c r="O64" s="351" t="s">
        <v>4</v>
      </c>
      <c r="P64" s="351" t="s">
        <v>4</v>
      </c>
      <c r="Q64" s="45"/>
      <c r="R64" s="45"/>
      <c r="S64" s="133"/>
      <c r="T64" s="133"/>
      <c r="U64" s="133"/>
    </row>
    <row r="65" customHeight="1" spans="1:21">
      <c r="A65" s="20"/>
      <c r="B65" s="19"/>
      <c r="C65" s="122" t="s">
        <v>125</v>
      </c>
      <c r="D65" s="122" t="s">
        <v>206</v>
      </c>
      <c r="E65" s="121" t="s">
        <v>4</v>
      </c>
      <c r="F65" s="351" t="s">
        <v>4</v>
      </c>
      <c r="G65" s="351" t="s">
        <v>4</v>
      </c>
      <c r="H65" s="351" t="s">
        <v>4</v>
      </c>
      <c r="I65" s="351" t="s">
        <v>4</v>
      </c>
      <c r="J65" s="351" t="s">
        <v>4</v>
      </c>
      <c r="K65" s="351" t="s">
        <v>4</v>
      </c>
      <c r="L65" s="351" t="s">
        <v>4</v>
      </c>
      <c r="M65" s="351" t="s">
        <v>4</v>
      </c>
      <c r="N65" s="351" t="s">
        <v>4</v>
      </c>
      <c r="O65" s="351" t="s">
        <v>4</v>
      </c>
      <c r="P65" s="351" t="s">
        <v>4</v>
      </c>
      <c r="Q65" s="45"/>
      <c r="R65" s="45"/>
      <c r="S65" s="133"/>
      <c r="T65" s="133"/>
      <c r="U65" s="133"/>
    </row>
    <row r="66" customHeight="1" spans="1:21">
      <c r="A66" s="20"/>
      <c r="B66" s="19"/>
      <c r="C66" s="122" t="s">
        <v>125</v>
      </c>
      <c r="D66" s="122" t="s">
        <v>145</v>
      </c>
      <c r="E66" s="121" t="s">
        <v>4</v>
      </c>
      <c r="F66" s="351" t="s">
        <v>4</v>
      </c>
      <c r="G66" s="351" t="s">
        <v>4</v>
      </c>
      <c r="H66" s="351" t="s">
        <v>4</v>
      </c>
      <c r="I66" s="351" t="s">
        <v>4</v>
      </c>
      <c r="J66" s="351" t="s">
        <v>4</v>
      </c>
      <c r="K66" s="351" t="s">
        <v>4</v>
      </c>
      <c r="L66" s="351" t="s">
        <v>4</v>
      </c>
      <c r="M66" s="351" t="s">
        <v>4</v>
      </c>
      <c r="N66" s="351" t="s">
        <v>4</v>
      </c>
      <c r="O66" s="351" t="s">
        <v>4</v>
      </c>
      <c r="P66" s="351" t="s">
        <v>4</v>
      </c>
      <c r="Q66" s="45"/>
      <c r="R66" s="45"/>
      <c r="S66" s="133"/>
      <c r="T66" s="133"/>
      <c r="U66" s="133"/>
    </row>
    <row r="67" customHeight="1" spans="1:21">
      <c r="A67" s="20"/>
      <c r="B67" s="19"/>
      <c r="C67" s="122" t="s">
        <v>126</v>
      </c>
      <c r="D67" s="122" t="s">
        <v>207</v>
      </c>
      <c r="E67" s="121" t="s">
        <v>4</v>
      </c>
      <c r="F67" s="121" t="s">
        <v>4</v>
      </c>
      <c r="G67" s="351" t="s">
        <v>4</v>
      </c>
      <c r="H67" s="351" t="s">
        <v>4</v>
      </c>
      <c r="I67" s="351" t="s">
        <v>4</v>
      </c>
      <c r="J67" s="351" t="s">
        <v>4</v>
      </c>
      <c r="K67" s="351" t="s">
        <v>4</v>
      </c>
      <c r="L67" s="351" t="s">
        <v>4</v>
      </c>
      <c r="M67" s="351" t="s">
        <v>4</v>
      </c>
      <c r="N67" s="351" t="s">
        <v>4</v>
      </c>
      <c r="O67" s="351" t="s">
        <v>4</v>
      </c>
      <c r="P67" s="351" t="s">
        <v>4</v>
      </c>
      <c r="Q67" s="45"/>
      <c r="R67" s="45"/>
      <c r="S67" s="133"/>
      <c r="T67" s="133"/>
      <c r="U67" s="133"/>
    </row>
    <row r="68" customHeight="1" spans="1:21">
      <c r="A68" s="20"/>
      <c r="B68" s="19"/>
      <c r="C68" s="122" t="s">
        <v>126</v>
      </c>
      <c r="D68" s="122" t="s">
        <v>150</v>
      </c>
      <c r="E68" s="121" t="s">
        <v>4</v>
      </c>
      <c r="F68" s="121" t="s">
        <v>4</v>
      </c>
      <c r="G68" s="351" t="s">
        <v>4</v>
      </c>
      <c r="H68" s="351" t="s">
        <v>4</v>
      </c>
      <c r="I68" s="351" t="s">
        <v>4</v>
      </c>
      <c r="J68" s="351" t="s">
        <v>4</v>
      </c>
      <c r="K68" s="351" t="s">
        <v>4</v>
      </c>
      <c r="L68" s="351" t="s">
        <v>4</v>
      </c>
      <c r="M68" s="351" t="s">
        <v>4</v>
      </c>
      <c r="N68" s="351" t="s">
        <v>4</v>
      </c>
      <c r="O68" s="351" t="s">
        <v>4</v>
      </c>
      <c r="P68" s="351" t="s">
        <v>4</v>
      </c>
      <c r="Q68" s="45"/>
      <c r="R68" s="45"/>
      <c r="S68" s="133"/>
      <c r="T68" s="133"/>
      <c r="U68" s="133"/>
    </row>
    <row r="69" customHeight="1" spans="1:21">
      <c r="A69" s="20"/>
      <c r="B69" s="19"/>
      <c r="C69" s="122" t="s">
        <v>126</v>
      </c>
      <c r="D69" s="122" t="s">
        <v>152</v>
      </c>
      <c r="E69" s="121" t="s">
        <v>4</v>
      </c>
      <c r="F69" s="121" t="s">
        <v>4</v>
      </c>
      <c r="G69" s="351" t="s">
        <v>4</v>
      </c>
      <c r="H69" s="351" t="s">
        <v>4</v>
      </c>
      <c r="I69" s="351" t="s">
        <v>4</v>
      </c>
      <c r="J69" s="351" t="s">
        <v>4</v>
      </c>
      <c r="K69" s="351" t="s">
        <v>4</v>
      </c>
      <c r="L69" s="351" t="s">
        <v>4</v>
      </c>
      <c r="M69" s="351" t="s">
        <v>4</v>
      </c>
      <c r="N69" s="351" t="s">
        <v>4</v>
      </c>
      <c r="O69" s="351" t="s">
        <v>4</v>
      </c>
      <c r="P69" s="351" t="s">
        <v>4</v>
      </c>
      <c r="Q69" s="45"/>
      <c r="R69" s="45"/>
      <c r="S69" s="133"/>
      <c r="T69" s="133"/>
      <c r="U69" s="133"/>
    </row>
    <row r="70" customHeight="1" spans="1:21">
      <c r="A70" s="20"/>
      <c r="B70" s="19"/>
      <c r="C70" s="122" t="s">
        <v>126</v>
      </c>
      <c r="D70" s="122" t="s">
        <v>153</v>
      </c>
      <c r="E70" s="121" t="s">
        <v>4</v>
      </c>
      <c r="F70" s="121" t="s">
        <v>4</v>
      </c>
      <c r="G70" s="351" t="s">
        <v>4</v>
      </c>
      <c r="H70" s="351" t="s">
        <v>4</v>
      </c>
      <c r="I70" s="351" t="s">
        <v>4</v>
      </c>
      <c r="J70" s="351" t="s">
        <v>4</v>
      </c>
      <c r="K70" s="351" t="s">
        <v>4</v>
      </c>
      <c r="L70" s="351" t="s">
        <v>4</v>
      </c>
      <c r="M70" s="351" t="s">
        <v>4</v>
      </c>
      <c r="N70" s="351" t="s">
        <v>4</v>
      </c>
      <c r="O70" s="351" t="s">
        <v>4</v>
      </c>
      <c r="P70" s="351" t="s">
        <v>4</v>
      </c>
      <c r="Q70" s="45"/>
      <c r="R70" s="45"/>
      <c r="S70" s="133"/>
      <c r="T70" s="133"/>
      <c r="U70" s="133"/>
    </row>
    <row r="71" customHeight="1" spans="1:21">
      <c r="A71" s="20"/>
      <c r="B71" s="19"/>
      <c r="C71" s="122" t="s">
        <v>126</v>
      </c>
      <c r="D71" s="122" t="s">
        <v>208</v>
      </c>
      <c r="E71" s="121" t="s">
        <v>4</v>
      </c>
      <c r="F71" s="121" t="s">
        <v>4</v>
      </c>
      <c r="G71" s="351" t="s">
        <v>4</v>
      </c>
      <c r="H71" s="351" t="s">
        <v>4</v>
      </c>
      <c r="I71" s="351" t="s">
        <v>4</v>
      </c>
      <c r="J71" s="351" t="s">
        <v>4</v>
      </c>
      <c r="K71" s="351" t="s">
        <v>4</v>
      </c>
      <c r="L71" s="351" t="s">
        <v>4</v>
      </c>
      <c r="M71" s="351" t="s">
        <v>4</v>
      </c>
      <c r="N71" s="351" t="s">
        <v>4</v>
      </c>
      <c r="O71" s="351" t="s">
        <v>4</v>
      </c>
      <c r="P71" s="351" t="s">
        <v>4</v>
      </c>
      <c r="Q71" s="45"/>
      <c r="R71" s="45"/>
      <c r="S71" s="133"/>
      <c r="T71" s="133"/>
      <c r="U71" s="133"/>
    </row>
    <row r="72" customHeight="1" spans="1:21">
      <c r="A72" s="20"/>
      <c r="B72" s="19"/>
      <c r="C72" s="122" t="s">
        <v>126</v>
      </c>
      <c r="D72" s="122" t="s">
        <v>173</v>
      </c>
      <c r="E72" s="121" t="s">
        <v>4</v>
      </c>
      <c r="F72" s="121" t="s">
        <v>4</v>
      </c>
      <c r="G72" s="351" t="s">
        <v>4</v>
      </c>
      <c r="H72" s="351" t="s">
        <v>4</v>
      </c>
      <c r="I72" s="351" t="s">
        <v>4</v>
      </c>
      <c r="J72" s="351" t="s">
        <v>4</v>
      </c>
      <c r="K72" s="351" t="s">
        <v>4</v>
      </c>
      <c r="L72" s="351" t="s">
        <v>4</v>
      </c>
      <c r="M72" s="351" t="s">
        <v>4</v>
      </c>
      <c r="N72" s="351" t="s">
        <v>4</v>
      </c>
      <c r="O72" s="351" t="s">
        <v>4</v>
      </c>
      <c r="P72" s="351" t="s">
        <v>4</v>
      </c>
      <c r="Q72" s="45"/>
      <c r="R72" s="45"/>
      <c r="S72" s="133"/>
      <c r="T72" s="133"/>
      <c r="U72" s="133"/>
    </row>
    <row r="73" customHeight="1" spans="1:21">
      <c r="A73" s="20"/>
      <c r="B73" s="19"/>
      <c r="C73" s="122" t="s">
        <v>126</v>
      </c>
      <c r="D73" s="122" t="s">
        <v>151</v>
      </c>
      <c r="E73" s="121" t="s">
        <v>4</v>
      </c>
      <c r="F73" s="121" t="s">
        <v>4</v>
      </c>
      <c r="G73" s="351" t="s">
        <v>4</v>
      </c>
      <c r="H73" s="351" t="s">
        <v>4</v>
      </c>
      <c r="I73" s="351" t="s">
        <v>4</v>
      </c>
      <c r="J73" s="351" t="s">
        <v>4</v>
      </c>
      <c r="K73" s="351" t="s">
        <v>4</v>
      </c>
      <c r="L73" s="351" t="s">
        <v>4</v>
      </c>
      <c r="M73" s="351" t="s">
        <v>4</v>
      </c>
      <c r="N73" s="351" t="s">
        <v>4</v>
      </c>
      <c r="O73" s="351" t="s">
        <v>4</v>
      </c>
      <c r="P73" s="351" t="s">
        <v>4</v>
      </c>
      <c r="Q73" s="45"/>
      <c r="R73" s="45"/>
      <c r="S73" s="133"/>
      <c r="T73" s="133"/>
      <c r="U73" s="133"/>
    </row>
    <row r="74" customHeight="1" spans="1:21">
      <c r="A74" s="20"/>
      <c r="B74" s="19"/>
      <c r="C74" s="122" t="s">
        <v>127</v>
      </c>
      <c r="D74" s="122" t="s">
        <v>154</v>
      </c>
      <c r="E74" s="121" t="s">
        <v>4</v>
      </c>
      <c r="F74" s="121" t="s">
        <v>4</v>
      </c>
      <c r="G74" s="351" t="s">
        <v>4</v>
      </c>
      <c r="H74" s="351" t="s">
        <v>4</v>
      </c>
      <c r="I74" s="351" t="s">
        <v>4</v>
      </c>
      <c r="J74" s="351" t="s">
        <v>4</v>
      </c>
      <c r="K74" s="351" t="s">
        <v>4</v>
      </c>
      <c r="L74" s="351" t="s">
        <v>4</v>
      </c>
      <c r="M74" s="351" t="s">
        <v>4</v>
      </c>
      <c r="N74" s="351" t="s">
        <v>4</v>
      </c>
      <c r="O74" s="351" t="s">
        <v>4</v>
      </c>
      <c r="P74" s="351" t="s">
        <v>4</v>
      </c>
      <c r="Q74" s="45"/>
      <c r="R74" s="45"/>
      <c r="S74" s="133"/>
      <c r="T74" s="133"/>
      <c r="U74" s="133"/>
    </row>
    <row r="75" customHeight="1" spans="1:21">
      <c r="A75" s="20"/>
      <c r="B75" s="19"/>
      <c r="C75" s="122" t="s">
        <v>127</v>
      </c>
      <c r="D75" s="122" t="s">
        <v>155</v>
      </c>
      <c r="E75" s="121" t="s">
        <v>4</v>
      </c>
      <c r="F75" s="121" t="s">
        <v>4</v>
      </c>
      <c r="G75" s="351" t="s">
        <v>4</v>
      </c>
      <c r="H75" s="351" t="s">
        <v>4</v>
      </c>
      <c r="I75" s="351" t="s">
        <v>4</v>
      </c>
      <c r="J75" s="351" t="s">
        <v>4</v>
      </c>
      <c r="K75" s="351" t="s">
        <v>4</v>
      </c>
      <c r="L75" s="351" t="s">
        <v>4</v>
      </c>
      <c r="M75" s="351" t="s">
        <v>4</v>
      </c>
      <c r="N75" s="351" t="s">
        <v>4</v>
      </c>
      <c r="O75" s="351" t="s">
        <v>4</v>
      </c>
      <c r="P75" s="351" t="s">
        <v>4</v>
      </c>
      <c r="Q75" s="45"/>
      <c r="R75" s="45"/>
      <c r="S75" s="133"/>
      <c r="T75" s="133"/>
      <c r="U75" s="133"/>
    </row>
    <row r="76" customHeight="1" spans="1:21">
      <c r="A76" s="20"/>
      <c r="B76" s="19"/>
      <c r="C76" s="122" t="s">
        <v>128</v>
      </c>
      <c r="D76" s="122" t="s">
        <v>156</v>
      </c>
      <c r="E76" s="121" t="s">
        <v>4</v>
      </c>
      <c r="F76" s="121" t="s">
        <v>4</v>
      </c>
      <c r="G76" s="351" t="s">
        <v>4</v>
      </c>
      <c r="H76" s="351" t="s">
        <v>4</v>
      </c>
      <c r="I76" s="351" t="s">
        <v>4</v>
      </c>
      <c r="J76" s="351" t="s">
        <v>4</v>
      </c>
      <c r="K76" s="351" t="s">
        <v>4</v>
      </c>
      <c r="L76" s="351" t="s">
        <v>4</v>
      </c>
      <c r="M76" s="351" t="s">
        <v>4</v>
      </c>
      <c r="N76" s="351" t="s">
        <v>4</v>
      </c>
      <c r="O76" s="351" t="s">
        <v>4</v>
      </c>
      <c r="P76" s="351" t="s">
        <v>4</v>
      </c>
      <c r="Q76" s="45"/>
      <c r="R76" s="45"/>
      <c r="S76" s="133"/>
      <c r="T76" s="133"/>
      <c r="U76" s="133"/>
    </row>
    <row r="77" customHeight="1" spans="1:21">
      <c r="A77" s="20"/>
      <c r="B77" s="19"/>
      <c r="C77" s="122" t="s">
        <v>128</v>
      </c>
      <c r="D77" s="122" t="s">
        <v>157</v>
      </c>
      <c r="E77" s="121" t="s">
        <v>4</v>
      </c>
      <c r="F77" s="121" t="s">
        <v>4</v>
      </c>
      <c r="G77" s="351" t="s">
        <v>4</v>
      </c>
      <c r="H77" s="351" t="s">
        <v>4</v>
      </c>
      <c r="I77" s="351" t="s">
        <v>4</v>
      </c>
      <c r="J77" s="351" t="s">
        <v>4</v>
      </c>
      <c r="K77" s="351" t="s">
        <v>4</v>
      </c>
      <c r="L77" s="351" t="s">
        <v>4</v>
      </c>
      <c r="M77" s="351" t="s">
        <v>4</v>
      </c>
      <c r="N77" s="351" t="s">
        <v>4</v>
      </c>
      <c r="O77" s="351" t="s">
        <v>4</v>
      </c>
      <c r="P77" s="351" t="s">
        <v>4</v>
      </c>
      <c r="Q77" s="97"/>
      <c r="R77" s="29"/>
      <c r="S77" s="133"/>
      <c r="T77" s="133"/>
      <c r="U77" s="133"/>
    </row>
    <row r="78" spans="1:21">
      <c r="A78" s="20"/>
      <c r="B78" s="19"/>
      <c r="C78" s="122" t="s">
        <v>129</v>
      </c>
      <c r="D78" s="122" t="s">
        <v>159</v>
      </c>
      <c r="E78" s="121" t="s">
        <v>4</v>
      </c>
      <c r="F78" s="121" t="s">
        <v>4</v>
      </c>
      <c r="G78" s="351" t="s">
        <v>4</v>
      </c>
      <c r="H78" s="351" t="s">
        <v>4</v>
      </c>
      <c r="I78" s="351" t="s">
        <v>4</v>
      </c>
      <c r="J78" s="351" t="s">
        <v>4</v>
      </c>
      <c r="K78" s="351" t="s">
        <v>4</v>
      </c>
      <c r="L78" s="351" t="s">
        <v>4</v>
      </c>
      <c r="M78" s="351" t="s">
        <v>4</v>
      </c>
      <c r="N78" s="351" t="s">
        <v>4</v>
      </c>
      <c r="O78" s="351" t="s">
        <v>4</v>
      </c>
      <c r="P78" s="351" t="s">
        <v>4</v>
      </c>
      <c r="Q78" s="97"/>
      <c r="R78" s="19"/>
      <c r="S78" s="133"/>
      <c r="T78" s="133"/>
      <c r="U78" s="133"/>
    </row>
    <row r="79" spans="1:18">
      <c r="A79" s="20"/>
      <c r="B79" s="19"/>
      <c r="C79" s="122" t="s">
        <v>129</v>
      </c>
      <c r="D79" s="122" t="s">
        <v>160</v>
      </c>
      <c r="E79" s="121" t="s">
        <v>4</v>
      </c>
      <c r="F79" s="121" t="s">
        <v>4</v>
      </c>
      <c r="G79" s="351" t="s">
        <v>4</v>
      </c>
      <c r="H79" s="351" t="s">
        <v>4</v>
      </c>
      <c r="I79" s="351" t="s">
        <v>4</v>
      </c>
      <c r="J79" s="351" t="s">
        <v>4</v>
      </c>
      <c r="K79" s="351" t="s">
        <v>4</v>
      </c>
      <c r="L79" s="351" t="s">
        <v>4</v>
      </c>
      <c r="M79" s="351" t="s">
        <v>4</v>
      </c>
      <c r="N79" s="351" t="s">
        <v>4</v>
      </c>
      <c r="O79" s="351" t="s">
        <v>4</v>
      </c>
      <c r="P79" s="351" t="s">
        <v>4</v>
      </c>
      <c r="Q79" s="19"/>
      <c r="R79" s="19"/>
    </row>
    <row r="80" spans="1:18">
      <c r="A80" s="20"/>
      <c r="B80" s="19"/>
      <c r="C80" s="122" t="s">
        <v>129</v>
      </c>
      <c r="D80" s="122" t="s">
        <v>209</v>
      </c>
      <c r="E80" s="121" t="s">
        <v>4</v>
      </c>
      <c r="F80" s="121" t="s">
        <v>4</v>
      </c>
      <c r="G80" s="351" t="s">
        <v>4</v>
      </c>
      <c r="H80" s="351" t="s">
        <v>4</v>
      </c>
      <c r="I80" s="351" t="s">
        <v>4</v>
      </c>
      <c r="J80" s="351" t="s">
        <v>4</v>
      </c>
      <c r="K80" s="351" t="s">
        <v>4</v>
      </c>
      <c r="L80" s="351" t="s">
        <v>4</v>
      </c>
      <c r="M80" s="351" t="s">
        <v>4</v>
      </c>
      <c r="N80" s="351" t="s">
        <v>4</v>
      </c>
      <c r="O80" s="351" t="s">
        <v>4</v>
      </c>
      <c r="P80" s="351" t="s">
        <v>4</v>
      </c>
      <c r="Q80" s="19"/>
      <c r="R80" s="19"/>
    </row>
    <row r="81" spans="1:18">
      <c r="A81" s="20"/>
      <c r="B81" s="19"/>
      <c r="C81" s="122" t="s">
        <v>129</v>
      </c>
      <c r="D81" s="122" t="s">
        <v>162</v>
      </c>
      <c r="E81" s="121" t="s">
        <v>4</v>
      </c>
      <c r="F81" s="121" t="s">
        <v>4</v>
      </c>
      <c r="G81" s="351" t="s">
        <v>4</v>
      </c>
      <c r="H81" s="351" t="s">
        <v>4</v>
      </c>
      <c r="I81" s="351" t="s">
        <v>4</v>
      </c>
      <c r="J81" s="351" t="s">
        <v>4</v>
      </c>
      <c r="K81" s="351" t="s">
        <v>4</v>
      </c>
      <c r="L81" s="351" t="s">
        <v>4</v>
      </c>
      <c r="M81" s="351" t="s">
        <v>4</v>
      </c>
      <c r="N81" s="351" t="s">
        <v>4</v>
      </c>
      <c r="O81" s="351" t="s">
        <v>4</v>
      </c>
      <c r="P81" s="351" t="s">
        <v>4</v>
      </c>
      <c r="Q81" s="19"/>
      <c r="R81" s="19"/>
    </row>
    <row r="82" spans="1:18">
      <c r="A82" s="20"/>
      <c r="B82" s="19"/>
      <c r="C82" s="122" t="s">
        <v>129</v>
      </c>
      <c r="D82" s="122" t="s">
        <v>210</v>
      </c>
      <c r="E82" s="121" t="s">
        <v>4</v>
      </c>
      <c r="F82" s="121" t="s">
        <v>4</v>
      </c>
      <c r="G82" s="351" t="s">
        <v>4</v>
      </c>
      <c r="H82" s="351" t="s">
        <v>4</v>
      </c>
      <c r="I82" s="351" t="s">
        <v>4</v>
      </c>
      <c r="J82" s="351" t="s">
        <v>4</v>
      </c>
      <c r="K82" s="351" t="s">
        <v>4</v>
      </c>
      <c r="L82" s="351" t="s">
        <v>4</v>
      </c>
      <c r="M82" s="351" t="s">
        <v>4</v>
      </c>
      <c r="N82" s="351" t="s">
        <v>4</v>
      </c>
      <c r="O82" s="351" t="s">
        <v>4</v>
      </c>
      <c r="P82" s="351" t="s">
        <v>4</v>
      </c>
      <c r="Q82" s="19"/>
      <c r="R82" s="19"/>
    </row>
    <row r="83" spans="1:18">
      <c r="A83" s="20"/>
      <c r="B83" s="19"/>
      <c r="C83" s="122" t="s">
        <v>129</v>
      </c>
      <c r="D83" s="122" t="s">
        <v>158</v>
      </c>
      <c r="E83" s="121" t="s">
        <v>4</v>
      </c>
      <c r="F83" s="121" t="s">
        <v>4</v>
      </c>
      <c r="G83" s="351" t="s">
        <v>4</v>
      </c>
      <c r="H83" s="351" t="s">
        <v>4</v>
      </c>
      <c r="I83" s="351" t="s">
        <v>4</v>
      </c>
      <c r="J83" s="351" t="s">
        <v>4</v>
      </c>
      <c r="K83" s="351" t="s">
        <v>4</v>
      </c>
      <c r="L83" s="351" t="s">
        <v>4</v>
      </c>
      <c r="M83" s="351" t="s">
        <v>4</v>
      </c>
      <c r="N83" s="351" t="s">
        <v>4</v>
      </c>
      <c r="O83" s="351" t="s">
        <v>4</v>
      </c>
      <c r="P83" s="351" t="s">
        <v>4</v>
      </c>
      <c r="Q83" s="19"/>
      <c r="R83" s="19"/>
    </row>
    <row r="84" spans="1:18">
      <c r="A84" s="20"/>
      <c r="B84" s="19"/>
      <c r="C84" s="122" t="s">
        <v>130</v>
      </c>
      <c r="D84" s="122" t="s">
        <v>163</v>
      </c>
      <c r="E84" s="121" t="s">
        <v>4</v>
      </c>
      <c r="F84" s="121" t="s">
        <v>4</v>
      </c>
      <c r="G84" s="351" t="s">
        <v>4</v>
      </c>
      <c r="H84" s="351" t="s">
        <v>4</v>
      </c>
      <c r="I84" s="351" t="s">
        <v>4</v>
      </c>
      <c r="J84" s="351" t="s">
        <v>4</v>
      </c>
      <c r="K84" s="351" t="s">
        <v>4</v>
      </c>
      <c r="L84" s="351" t="s">
        <v>4</v>
      </c>
      <c r="M84" s="351" t="s">
        <v>4</v>
      </c>
      <c r="N84" s="351" t="s">
        <v>4</v>
      </c>
      <c r="O84" s="351" t="s">
        <v>4</v>
      </c>
      <c r="P84" s="351" t="s">
        <v>4</v>
      </c>
      <c r="Q84" s="19"/>
      <c r="R84" s="19"/>
    </row>
    <row r="85" spans="1:18">
      <c r="A85" s="20"/>
      <c r="B85" s="19"/>
      <c r="C85" s="122" t="s">
        <v>130</v>
      </c>
      <c r="D85" s="122" t="s">
        <v>164</v>
      </c>
      <c r="E85" s="121" t="s">
        <v>4</v>
      </c>
      <c r="F85" s="121" t="s">
        <v>4</v>
      </c>
      <c r="G85" s="351" t="s">
        <v>4</v>
      </c>
      <c r="H85" s="351" t="s">
        <v>4</v>
      </c>
      <c r="I85" s="351" t="s">
        <v>4</v>
      </c>
      <c r="J85" s="351" t="s">
        <v>4</v>
      </c>
      <c r="K85" s="351" t="s">
        <v>4</v>
      </c>
      <c r="L85" s="351" t="s">
        <v>4</v>
      </c>
      <c r="M85" s="351" t="s">
        <v>4</v>
      </c>
      <c r="N85" s="351" t="s">
        <v>4</v>
      </c>
      <c r="O85" s="351" t="s">
        <v>4</v>
      </c>
      <c r="P85" s="351" t="s">
        <v>4</v>
      </c>
      <c r="Q85" s="19"/>
      <c r="R85" s="20"/>
    </row>
    <row r="86" spans="1:18">
      <c r="A86" s="20"/>
      <c r="B86" s="19"/>
      <c r="C86" s="122" t="s">
        <v>131</v>
      </c>
      <c r="D86" s="122" t="s">
        <v>165</v>
      </c>
      <c r="E86" s="121" t="s">
        <v>4</v>
      </c>
      <c r="F86" s="121" t="s">
        <v>4</v>
      </c>
      <c r="G86" s="351" t="s">
        <v>4</v>
      </c>
      <c r="H86" s="351" t="s">
        <v>4</v>
      </c>
      <c r="I86" s="351" t="s">
        <v>4</v>
      </c>
      <c r="J86" s="351" t="s">
        <v>4</v>
      </c>
      <c r="K86" s="351" t="s">
        <v>4</v>
      </c>
      <c r="L86" s="351" t="s">
        <v>4</v>
      </c>
      <c r="M86" s="351" t="s">
        <v>4</v>
      </c>
      <c r="N86" s="351" t="s">
        <v>4</v>
      </c>
      <c r="O86" s="351" t="s">
        <v>4</v>
      </c>
      <c r="P86" s="351" t="s">
        <v>4</v>
      </c>
      <c r="Q86" s="19"/>
      <c r="R86" s="20"/>
    </row>
    <row r="87" spans="1:18">
      <c r="A87" s="20"/>
      <c r="B87" s="19"/>
      <c r="C87" s="122" t="s">
        <v>131</v>
      </c>
      <c r="D87" s="122" t="s">
        <v>166</v>
      </c>
      <c r="E87" s="121" t="s">
        <v>4</v>
      </c>
      <c r="F87" s="121" t="s">
        <v>4</v>
      </c>
      <c r="G87" s="351" t="s">
        <v>4</v>
      </c>
      <c r="H87" s="351" t="s">
        <v>4</v>
      </c>
      <c r="I87" s="351" t="s">
        <v>4</v>
      </c>
      <c r="J87" s="351" t="s">
        <v>4</v>
      </c>
      <c r="K87" s="351" t="s">
        <v>4</v>
      </c>
      <c r="L87" s="351" t="s">
        <v>4</v>
      </c>
      <c r="M87" s="351" t="s">
        <v>4</v>
      </c>
      <c r="N87" s="351" t="s">
        <v>4</v>
      </c>
      <c r="O87" s="351" t="s">
        <v>4</v>
      </c>
      <c r="P87" s="351" t="s">
        <v>4</v>
      </c>
      <c r="Q87" s="19"/>
      <c r="R87" s="20"/>
    </row>
    <row r="88" spans="1:18">
      <c r="A88" s="20"/>
      <c r="B88" s="19"/>
      <c r="C88" s="122" t="s">
        <v>131</v>
      </c>
      <c r="D88" s="122" t="s">
        <v>211</v>
      </c>
      <c r="E88" s="121" t="s">
        <v>4</v>
      </c>
      <c r="F88" s="121" t="s">
        <v>4</v>
      </c>
      <c r="G88" s="351" t="s">
        <v>4</v>
      </c>
      <c r="H88" s="351" t="s">
        <v>4</v>
      </c>
      <c r="I88" s="351" t="s">
        <v>4</v>
      </c>
      <c r="J88" s="351" t="s">
        <v>4</v>
      </c>
      <c r="K88" s="351" t="s">
        <v>4</v>
      </c>
      <c r="L88" s="351" t="s">
        <v>4</v>
      </c>
      <c r="M88" s="351" t="s">
        <v>4</v>
      </c>
      <c r="N88" s="351" t="s">
        <v>4</v>
      </c>
      <c r="O88" s="351" t="s">
        <v>4</v>
      </c>
      <c r="P88" s="351" t="s">
        <v>4</v>
      </c>
      <c r="Q88" s="19"/>
      <c r="R88" s="20"/>
    </row>
    <row r="89" spans="1:18">
      <c r="A89" s="20"/>
      <c r="B89" s="19"/>
      <c r="C89" s="122" t="s">
        <v>131</v>
      </c>
      <c r="D89" s="122" t="s">
        <v>168</v>
      </c>
      <c r="E89" s="121" t="s">
        <v>4</v>
      </c>
      <c r="F89" s="121" t="s">
        <v>4</v>
      </c>
      <c r="G89" s="351" t="s">
        <v>4</v>
      </c>
      <c r="H89" s="351" t="s">
        <v>4</v>
      </c>
      <c r="I89" s="351" t="s">
        <v>4</v>
      </c>
      <c r="J89" s="351" t="s">
        <v>4</v>
      </c>
      <c r="K89" s="351" t="s">
        <v>4</v>
      </c>
      <c r="L89" s="351" t="s">
        <v>4</v>
      </c>
      <c r="M89" s="351" t="s">
        <v>4</v>
      </c>
      <c r="N89" s="351" t="s">
        <v>4</v>
      </c>
      <c r="O89" s="351" t="s">
        <v>4</v>
      </c>
      <c r="P89" s="351" t="s">
        <v>4</v>
      </c>
      <c r="Q89" s="19"/>
      <c r="R89" s="20"/>
    </row>
    <row r="90" spans="1:18">
      <c r="A90" s="20"/>
      <c r="B90" s="19"/>
      <c r="C90" s="122" t="s">
        <v>131</v>
      </c>
      <c r="D90" s="122" t="s">
        <v>212</v>
      </c>
      <c r="E90" s="121" t="s">
        <v>4</v>
      </c>
      <c r="F90" s="121" t="s">
        <v>4</v>
      </c>
      <c r="G90" s="351" t="s">
        <v>4</v>
      </c>
      <c r="H90" s="351" t="s">
        <v>4</v>
      </c>
      <c r="I90" s="351" t="s">
        <v>4</v>
      </c>
      <c r="J90" s="351" t="s">
        <v>4</v>
      </c>
      <c r="K90" s="351" t="s">
        <v>4</v>
      </c>
      <c r="L90" s="351" t="s">
        <v>4</v>
      </c>
      <c r="M90" s="351" t="s">
        <v>4</v>
      </c>
      <c r="N90" s="351" t="s">
        <v>4</v>
      </c>
      <c r="O90" s="351" t="s">
        <v>4</v>
      </c>
      <c r="P90" s="351" t="s">
        <v>4</v>
      </c>
      <c r="Q90" s="19"/>
      <c r="R90" s="20"/>
    </row>
    <row r="91" spans="1:18">
      <c r="A91" s="20"/>
      <c r="B91" s="19"/>
      <c r="C91" s="122" t="s">
        <v>132</v>
      </c>
      <c r="D91" s="122" t="s">
        <v>169</v>
      </c>
      <c r="E91" s="121" t="s">
        <v>4</v>
      </c>
      <c r="F91" s="121" t="s">
        <v>4</v>
      </c>
      <c r="G91" s="351" t="s">
        <v>4</v>
      </c>
      <c r="H91" s="351" t="s">
        <v>4</v>
      </c>
      <c r="I91" s="351" t="s">
        <v>4</v>
      </c>
      <c r="J91" s="351" t="s">
        <v>4</v>
      </c>
      <c r="K91" s="351" t="s">
        <v>4</v>
      </c>
      <c r="L91" s="351" t="s">
        <v>4</v>
      </c>
      <c r="M91" s="351" t="s">
        <v>4</v>
      </c>
      <c r="N91" s="351" t="s">
        <v>4</v>
      </c>
      <c r="O91" s="351" t="s">
        <v>4</v>
      </c>
      <c r="P91" s="351" t="s">
        <v>4</v>
      </c>
      <c r="Q91" s="19"/>
      <c r="R91" s="20"/>
    </row>
    <row r="92" spans="1:18">
      <c r="A92" s="20"/>
      <c r="B92" s="19"/>
      <c r="C92" s="122" t="s">
        <v>132</v>
      </c>
      <c r="D92" s="122" t="s">
        <v>170</v>
      </c>
      <c r="E92" s="121" t="s">
        <v>4</v>
      </c>
      <c r="F92" s="121" t="s">
        <v>4</v>
      </c>
      <c r="G92" s="351" t="s">
        <v>4</v>
      </c>
      <c r="H92" s="351" t="s">
        <v>4</v>
      </c>
      <c r="I92" s="351" t="s">
        <v>4</v>
      </c>
      <c r="J92" s="351" t="s">
        <v>4</v>
      </c>
      <c r="K92" s="351" t="s">
        <v>4</v>
      </c>
      <c r="L92" s="351" t="s">
        <v>4</v>
      </c>
      <c r="M92" s="351" t="s">
        <v>4</v>
      </c>
      <c r="N92" s="351" t="s">
        <v>4</v>
      </c>
      <c r="O92" s="351" t="s">
        <v>4</v>
      </c>
      <c r="P92" s="351" t="s">
        <v>4</v>
      </c>
      <c r="Q92" s="19"/>
      <c r="R92" s="20"/>
    </row>
    <row r="93" spans="1:18">
      <c r="A93" s="20"/>
      <c r="B93" s="19"/>
      <c r="C93" s="123" t="s">
        <v>132</v>
      </c>
      <c r="D93" s="122" t="s">
        <v>171</v>
      </c>
      <c r="E93" s="121" t="s">
        <v>4</v>
      </c>
      <c r="F93" s="121" t="s">
        <v>4</v>
      </c>
      <c r="G93" s="351" t="s">
        <v>4</v>
      </c>
      <c r="H93" s="351" t="s">
        <v>4</v>
      </c>
      <c r="I93" s="351" t="s">
        <v>4</v>
      </c>
      <c r="J93" s="351" t="s">
        <v>4</v>
      </c>
      <c r="K93" s="351" t="s">
        <v>4</v>
      </c>
      <c r="L93" s="351" t="s">
        <v>4</v>
      </c>
      <c r="M93" s="351" t="s">
        <v>4</v>
      </c>
      <c r="N93" s="351" t="s">
        <v>4</v>
      </c>
      <c r="O93" s="351" t="s">
        <v>4</v>
      </c>
      <c r="P93" s="351" t="s">
        <v>4</v>
      </c>
      <c r="Q93" s="19"/>
      <c r="R93" s="20"/>
    </row>
    <row r="94" spans="1:18">
      <c r="A94" s="20"/>
      <c r="B94" s="19"/>
      <c r="C94" s="123" t="s">
        <v>132</v>
      </c>
      <c r="D94" s="122" t="s">
        <v>213</v>
      </c>
      <c r="E94" s="121" t="s">
        <v>4</v>
      </c>
      <c r="F94" s="121" t="s">
        <v>4</v>
      </c>
      <c r="G94" s="351" t="s">
        <v>4</v>
      </c>
      <c r="H94" s="351" t="s">
        <v>4</v>
      </c>
      <c r="I94" s="351" t="s">
        <v>4</v>
      </c>
      <c r="J94" s="351" t="s">
        <v>4</v>
      </c>
      <c r="K94" s="351" t="s">
        <v>4</v>
      </c>
      <c r="L94" s="351" t="s">
        <v>4</v>
      </c>
      <c r="M94" s="351" t="s">
        <v>4</v>
      </c>
      <c r="N94" s="351" t="s">
        <v>4</v>
      </c>
      <c r="O94" s="351" t="s">
        <v>4</v>
      </c>
      <c r="P94" s="351" t="s">
        <v>4</v>
      </c>
      <c r="Q94" s="19"/>
      <c r="R94" s="20"/>
    </row>
    <row r="95" spans="1:18">
      <c r="A95" s="20"/>
      <c r="B95" s="19"/>
      <c r="C95" s="123" t="s">
        <v>133</v>
      </c>
      <c r="D95" s="122" t="s">
        <v>174</v>
      </c>
      <c r="E95" s="121" t="s">
        <v>4</v>
      </c>
      <c r="F95" s="121" t="s">
        <v>4</v>
      </c>
      <c r="G95" s="351" t="s">
        <v>4</v>
      </c>
      <c r="H95" s="351" t="s">
        <v>4</v>
      </c>
      <c r="I95" s="351" t="s">
        <v>4</v>
      </c>
      <c r="J95" s="351" t="s">
        <v>4</v>
      </c>
      <c r="K95" s="351" t="s">
        <v>4</v>
      </c>
      <c r="L95" s="351" t="s">
        <v>4</v>
      </c>
      <c r="M95" s="351" t="s">
        <v>4</v>
      </c>
      <c r="N95" s="351" t="s">
        <v>4</v>
      </c>
      <c r="O95" s="351" t="s">
        <v>4</v>
      </c>
      <c r="P95" s="351" t="s">
        <v>4</v>
      </c>
      <c r="Q95" s="19"/>
      <c r="R95" s="20"/>
    </row>
    <row r="96" spans="1:18">
      <c r="A96" s="20"/>
      <c r="B96" s="19"/>
      <c r="C96" s="123" t="s">
        <v>133</v>
      </c>
      <c r="D96" s="122" t="s">
        <v>175</v>
      </c>
      <c r="E96" s="121" t="s">
        <v>4</v>
      </c>
      <c r="F96" s="121" t="s">
        <v>4</v>
      </c>
      <c r="G96" s="351" t="s">
        <v>4</v>
      </c>
      <c r="H96" s="351" t="s">
        <v>4</v>
      </c>
      <c r="I96" s="351" t="s">
        <v>4</v>
      </c>
      <c r="J96" s="351" t="s">
        <v>4</v>
      </c>
      <c r="K96" s="351" t="s">
        <v>4</v>
      </c>
      <c r="L96" s="351" t="s">
        <v>4</v>
      </c>
      <c r="M96" s="351" t="s">
        <v>4</v>
      </c>
      <c r="N96" s="351" t="s">
        <v>4</v>
      </c>
      <c r="O96" s="351" t="s">
        <v>4</v>
      </c>
      <c r="P96" s="351" t="s">
        <v>4</v>
      </c>
      <c r="Q96" s="19"/>
      <c r="R96" s="20"/>
    </row>
    <row r="97" spans="1:18">
      <c r="A97" s="20"/>
      <c r="B97" s="19"/>
      <c r="C97" s="123" t="s">
        <v>133</v>
      </c>
      <c r="D97" s="122" t="s">
        <v>176</v>
      </c>
      <c r="E97" s="121" t="s">
        <v>4</v>
      </c>
      <c r="F97" s="121" t="s">
        <v>4</v>
      </c>
      <c r="G97" s="351" t="s">
        <v>4</v>
      </c>
      <c r="H97" s="351" t="s">
        <v>4</v>
      </c>
      <c r="I97" s="351" t="s">
        <v>4</v>
      </c>
      <c r="J97" s="351" t="s">
        <v>4</v>
      </c>
      <c r="K97" s="351" t="s">
        <v>4</v>
      </c>
      <c r="L97" s="351" t="s">
        <v>4</v>
      </c>
      <c r="M97" s="351" t="s">
        <v>4</v>
      </c>
      <c r="N97" s="351" t="s">
        <v>4</v>
      </c>
      <c r="O97" s="351" t="s">
        <v>4</v>
      </c>
      <c r="P97" s="351" t="s">
        <v>4</v>
      </c>
      <c r="Q97" s="19"/>
      <c r="R97" s="20"/>
    </row>
    <row r="98" spans="1:18">
      <c r="A98" s="20"/>
      <c r="B98" s="19"/>
      <c r="C98" s="123" t="s">
        <v>133</v>
      </c>
      <c r="D98" s="122" t="s">
        <v>177</v>
      </c>
      <c r="E98" s="121" t="s">
        <v>4</v>
      </c>
      <c r="F98" s="121" t="s">
        <v>4</v>
      </c>
      <c r="G98" s="351" t="s">
        <v>4</v>
      </c>
      <c r="H98" s="351" t="s">
        <v>4</v>
      </c>
      <c r="I98" s="351" t="s">
        <v>4</v>
      </c>
      <c r="J98" s="351" t="s">
        <v>4</v>
      </c>
      <c r="K98" s="351" t="s">
        <v>4</v>
      </c>
      <c r="L98" s="351" t="s">
        <v>4</v>
      </c>
      <c r="M98" s="351" t="s">
        <v>4</v>
      </c>
      <c r="N98" s="351" t="s">
        <v>4</v>
      </c>
      <c r="O98" s="351" t="s">
        <v>4</v>
      </c>
      <c r="P98" s="351" t="s">
        <v>4</v>
      </c>
      <c r="Q98" s="19"/>
      <c r="R98" s="20"/>
    </row>
    <row r="99" spans="1:18">
      <c r="A99" s="20"/>
      <c r="B99" s="19"/>
      <c r="C99" s="123" t="s">
        <v>134</v>
      </c>
      <c r="D99" s="122" t="s">
        <v>178</v>
      </c>
      <c r="E99" s="121" t="s">
        <v>4</v>
      </c>
      <c r="F99" s="121" t="s">
        <v>4</v>
      </c>
      <c r="G99" s="351" t="s">
        <v>4</v>
      </c>
      <c r="H99" s="351" t="s">
        <v>4</v>
      </c>
      <c r="I99" s="351" t="s">
        <v>4</v>
      </c>
      <c r="J99" s="351" t="s">
        <v>4</v>
      </c>
      <c r="K99" s="351" t="s">
        <v>4</v>
      </c>
      <c r="L99" s="351" t="s">
        <v>4</v>
      </c>
      <c r="M99" s="351" t="s">
        <v>4</v>
      </c>
      <c r="N99" s="351" t="s">
        <v>4</v>
      </c>
      <c r="O99" s="351" t="s">
        <v>4</v>
      </c>
      <c r="P99" s="351" t="s">
        <v>4</v>
      </c>
      <c r="Q99" s="19"/>
      <c r="R99" s="20"/>
    </row>
    <row r="100" spans="1:18">
      <c r="A100" s="20"/>
      <c r="B100" s="19"/>
      <c r="C100" s="123" t="s">
        <v>134</v>
      </c>
      <c r="D100" s="134" t="s">
        <v>179</v>
      </c>
      <c r="E100" s="121" t="s">
        <v>4</v>
      </c>
      <c r="F100" s="121" t="s">
        <v>4</v>
      </c>
      <c r="G100" s="351" t="s">
        <v>4</v>
      </c>
      <c r="H100" s="351" t="s">
        <v>4</v>
      </c>
      <c r="I100" s="351" t="s">
        <v>4</v>
      </c>
      <c r="J100" s="351" t="s">
        <v>4</v>
      </c>
      <c r="K100" s="351" t="s">
        <v>4</v>
      </c>
      <c r="L100" s="351" t="s">
        <v>4</v>
      </c>
      <c r="M100" s="351" t="s">
        <v>4</v>
      </c>
      <c r="N100" s="351" t="s">
        <v>4</v>
      </c>
      <c r="O100" s="351" t="s">
        <v>4</v>
      </c>
      <c r="P100" s="351" t="s">
        <v>4</v>
      </c>
      <c r="Q100" s="19"/>
      <c r="R100" s="20"/>
    </row>
    <row r="101" spans="1:18">
      <c r="A101" s="20"/>
      <c r="B101" s="19"/>
      <c r="C101" s="135" t="s">
        <v>16</v>
      </c>
      <c r="D101" s="136"/>
      <c r="E101" s="124" t="s">
        <v>4</v>
      </c>
      <c r="F101" s="124" t="s">
        <v>4</v>
      </c>
      <c r="G101" s="124" t="s">
        <v>4</v>
      </c>
      <c r="H101" s="124" t="s">
        <v>4</v>
      </c>
      <c r="I101" s="124" t="s">
        <v>4</v>
      </c>
      <c r="J101" s="124" t="s">
        <v>4</v>
      </c>
      <c r="K101" s="124" t="s">
        <v>4</v>
      </c>
      <c r="L101" s="124" t="s">
        <v>4</v>
      </c>
      <c r="M101" s="124" t="s">
        <v>4</v>
      </c>
      <c r="N101" s="124" t="s">
        <v>4</v>
      </c>
      <c r="O101" s="124" t="s">
        <v>4</v>
      </c>
      <c r="P101" s="124" t="s">
        <v>4</v>
      </c>
      <c r="Q101" s="19"/>
      <c r="R101" s="20"/>
    </row>
    <row r="102" spans="1:18">
      <c r="A102" s="20"/>
      <c r="B102" s="19"/>
      <c r="C102" s="19" t="s">
        <v>17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20"/>
    </row>
    <row r="103" spans="1:18">
      <c r="A103" s="20"/>
      <c r="B103" s="19"/>
      <c r="C103" s="19" t="s">
        <v>18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20"/>
    </row>
    <row r="104" spans="1:18">
      <c r="A104" s="20"/>
      <c r="B104" s="19"/>
      <c r="C104" s="19" t="s">
        <v>191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20"/>
    </row>
    <row r="105" spans="1:18">
      <c r="A105" s="20"/>
      <c r="B105" s="19"/>
      <c r="C105" s="29" t="s">
        <v>201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20"/>
    </row>
    <row r="106" spans="1:18">
      <c r="A106" s="20"/>
      <c r="B106" s="19"/>
      <c r="C106" s="29" t="s">
        <v>202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20"/>
    </row>
    <row r="107" spans="1:18">
      <c r="A107" s="20"/>
      <c r="B107" s="19"/>
      <c r="C107" s="2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20"/>
    </row>
    <row r="108" spans="1:18">
      <c r="A108" s="20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0"/>
    </row>
    <row r="109" customFormat="1" spans="1:47">
      <c r="A109" s="20"/>
      <c r="B109" s="19"/>
      <c r="C109" s="128" t="s">
        <v>214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20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18">
      <c r="A110" s="20"/>
      <c r="B110" s="19"/>
      <c r="C110" s="25" t="s">
        <v>215</v>
      </c>
      <c r="D110" s="25" t="s">
        <v>205</v>
      </c>
      <c r="E110" s="119">
        <v>44197</v>
      </c>
      <c r="F110" s="119">
        <v>44228</v>
      </c>
      <c r="G110" s="119">
        <v>44256</v>
      </c>
      <c r="H110" s="119">
        <v>44287</v>
      </c>
      <c r="I110" s="119">
        <v>44317</v>
      </c>
      <c r="J110" s="119">
        <v>44348</v>
      </c>
      <c r="K110" s="119">
        <v>44378</v>
      </c>
      <c r="L110" s="119">
        <v>44409</v>
      </c>
      <c r="M110" s="119">
        <v>44440</v>
      </c>
      <c r="N110" s="119">
        <v>44470</v>
      </c>
      <c r="O110" s="119">
        <v>44501</v>
      </c>
      <c r="P110" s="119">
        <v>44531</v>
      </c>
      <c r="Q110" s="119" t="s">
        <v>16</v>
      </c>
      <c r="R110" s="20"/>
    </row>
    <row r="111" spans="1:18">
      <c r="A111" s="20"/>
      <c r="B111" s="19"/>
      <c r="C111" s="352" t="s">
        <v>124</v>
      </c>
      <c r="D111" s="352" t="s">
        <v>141</v>
      </c>
      <c r="E111" s="346" t="s">
        <v>4</v>
      </c>
      <c r="F111" s="137" t="s">
        <v>4</v>
      </c>
      <c r="G111" s="137" t="s">
        <v>4</v>
      </c>
      <c r="H111" s="137" t="s">
        <v>4</v>
      </c>
      <c r="I111" s="137" t="s">
        <v>4</v>
      </c>
      <c r="J111" s="137" t="s">
        <v>4</v>
      </c>
      <c r="K111" s="137" t="s">
        <v>4</v>
      </c>
      <c r="L111" s="137" t="s">
        <v>4</v>
      </c>
      <c r="M111" s="137" t="s">
        <v>4</v>
      </c>
      <c r="N111" s="137" t="s">
        <v>4</v>
      </c>
      <c r="O111" s="137" t="s">
        <v>4</v>
      </c>
      <c r="P111" s="137" t="s">
        <v>4</v>
      </c>
      <c r="Q111" s="346">
        <f>SUM(E111:P111)</f>
        <v>0</v>
      </c>
      <c r="R111" s="20"/>
    </row>
    <row r="112" spans="1:18">
      <c r="A112" s="20"/>
      <c r="B112" s="19"/>
      <c r="C112" s="122" t="s">
        <v>124</v>
      </c>
      <c r="D112" s="122" t="s">
        <v>142</v>
      </c>
      <c r="E112" s="111" t="s">
        <v>4</v>
      </c>
      <c r="F112" s="137" t="s">
        <v>4</v>
      </c>
      <c r="G112" s="137" t="s">
        <v>4</v>
      </c>
      <c r="H112" s="137" t="s">
        <v>4</v>
      </c>
      <c r="I112" s="137" t="s">
        <v>4</v>
      </c>
      <c r="J112" s="137" t="s">
        <v>4</v>
      </c>
      <c r="K112" s="137" t="s">
        <v>4</v>
      </c>
      <c r="L112" s="137" t="s">
        <v>4</v>
      </c>
      <c r="M112" s="137" t="s">
        <v>4</v>
      </c>
      <c r="N112" s="137" t="s">
        <v>4</v>
      </c>
      <c r="O112" s="137" t="s">
        <v>4</v>
      </c>
      <c r="P112" s="137" t="s">
        <v>4</v>
      </c>
      <c r="Q112" s="137">
        <f t="shared" ref="Q112:Q151" si="1">SUM(E112:P112)</f>
        <v>0</v>
      </c>
      <c r="R112" s="20"/>
    </row>
    <row r="113" customFormat="1" spans="1:47">
      <c r="A113" s="20"/>
      <c r="B113" s="19"/>
      <c r="C113" s="122" t="s">
        <v>124</v>
      </c>
      <c r="D113" s="122" t="s">
        <v>143</v>
      </c>
      <c r="E113" s="137" t="s">
        <v>4</v>
      </c>
      <c r="F113" s="137" t="s">
        <v>4</v>
      </c>
      <c r="G113" s="137" t="s">
        <v>4</v>
      </c>
      <c r="H113" s="137" t="s">
        <v>4</v>
      </c>
      <c r="I113" s="137" t="s">
        <v>4</v>
      </c>
      <c r="J113" s="137" t="s">
        <v>4</v>
      </c>
      <c r="K113" s="137" t="s">
        <v>4</v>
      </c>
      <c r="L113" s="137" t="s">
        <v>4</v>
      </c>
      <c r="M113" s="137" t="s">
        <v>4</v>
      </c>
      <c r="N113" s="137" t="s">
        <v>4</v>
      </c>
      <c r="O113" s="137" t="s">
        <v>4</v>
      </c>
      <c r="P113" s="137" t="s">
        <v>4</v>
      </c>
      <c r="Q113" s="137">
        <f t="shared" si="1"/>
        <v>0</v>
      </c>
      <c r="R113" s="20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18">
      <c r="A114" s="20"/>
      <c r="B114" s="19"/>
      <c r="C114" s="122" t="s">
        <v>125</v>
      </c>
      <c r="D114" s="122" t="s">
        <v>144</v>
      </c>
      <c r="E114" s="137" t="s">
        <v>4</v>
      </c>
      <c r="F114" s="137" t="s">
        <v>4</v>
      </c>
      <c r="G114" s="137" t="s">
        <v>4</v>
      </c>
      <c r="H114" s="137" t="s">
        <v>4</v>
      </c>
      <c r="I114" s="137" t="s">
        <v>4</v>
      </c>
      <c r="J114" s="137" t="s">
        <v>4</v>
      </c>
      <c r="K114" s="137" t="s">
        <v>4</v>
      </c>
      <c r="L114" s="137" t="s">
        <v>4</v>
      </c>
      <c r="M114" s="137" t="s">
        <v>4</v>
      </c>
      <c r="N114" s="137" t="s">
        <v>4</v>
      </c>
      <c r="O114" s="137" t="s">
        <v>4</v>
      </c>
      <c r="P114" s="137" t="s">
        <v>4</v>
      </c>
      <c r="Q114" s="137">
        <f t="shared" si="1"/>
        <v>0</v>
      </c>
      <c r="R114" s="20"/>
    </row>
    <row r="115" spans="1:18">
      <c r="A115" s="20"/>
      <c r="B115" s="19"/>
      <c r="C115" s="122" t="s">
        <v>125</v>
      </c>
      <c r="D115" s="122" t="s">
        <v>206</v>
      </c>
      <c r="E115" s="137" t="s">
        <v>4</v>
      </c>
      <c r="F115" s="137" t="s">
        <v>4</v>
      </c>
      <c r="G115" s="137" t="s">
        <v>4</v>
      </c>
      <c r="H115" s="137" t="s">
        <v>4</v>
      </c>
      <c r="I115" s="137" t="s">
        <v>4</v>
      </c>
      <c r="J115" s="137" t="s">
        <v>4</v>
      </c>
      <c r="K115" s="137" t="s">
        <v>4</v>
      </c>
      <c r="L115" s="137" t="s">
        <v>4</v>
      </c>
      <c r="M115" s="137" t="s">
        <v>4</v>
      </c>
      <c r="N115" s="137" t="s">
        <v>4</v>
      </c>
      <c r="O115" s="137" t="s">
        <v>4</v>
      </c>
      <c r="P115" s="137" t="s">
        <v>4</v>
      </c>
      <c r="Q115" s="137">
        <f t="shared" si="1"/>
        <v>0</v>
      </c>
      <c r="R115" s="20"/>
    </row>
    <row r="116" customFormat="1" spans="1:47">
      <c r="A116" s="20"/>
      <c r="B116" s="19"/>
      <c r="C116" s="122" t="s">
        <v>125</v>
      </c>
      <c r="D116" s="122" t="s">
        <v>145</v>
      </c>
      <c r="E116" s="137" t="s">
        <v>4</v>
      </c>
      <c r="F116" s="137" t="s">
        <v>4</v>
      </c>
      <c r="G116" s="137" t="s">
        <v>4</v>
      </c>
      <c r="H116" s="137" t="s">
        <v>4</v>
      </c>
      <c r="I116" s="137" t="s">
        <v>4</v>
      </c>
      <c r="J116" s="137" t="s">
        <v>4</v>
      </c>
      <c r="K116" s="137" t="s">
        <v>4</v>
      </c>
      <c r="L116" s="137" t="s">
        <v>4</v>
      </c>
      <c r="M116" s="137" t="s">
        <v>4</v>
      </c>
      <c r="N116" s="137" t="s">
        <v>4</v>
      </c>
      <c r="O116" s="137" t="s">
        <v>4</v>
      </c>
      <c r="P116" s="137" t="s">
        <v>4</v>
      </c>
      <c r="Q116" s="137">
        <f t="shared" si="1"/>
        <v>0</v>
      </c>
      <c r="R116" s="20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customFormat="1" spans="1:47">
      <c r="A117" s="20"/>
      <c r="B117" s="19"/>
      <c r="C117" s="122" t="s">
        <v>126</v>
      </c>
      <c r="D117" s="122" t="s">
        <v>207</v>
      </c>
      <c r="E117" s="137" t="s">
        <v>4</v>
      </c>
      <c r="F117" s="137" t="s">
        <v>4</v>
      </c>
      <c r="G117" s="137" t="s">
        <v>4</v>
      </c>
      <c r="H117" s="137" t="s">
        <v>4</v>
      </c>
      <c r="I117" s="137" t="s">
        <v>4</v>
      </c>
      <c r="J117" s="137" t="s">
        <v>4</v>
      </c>
      <c r="K117" s="137" t="s">
        <v>4</v>
      </c>
      <c r="L117" s="137" t="s">
        <v>4</v>
      </c>
      <c r="M117" s="137" t="s">
        <v>4</v>
      </c>
      <c r="N117" s="137" t="s">
        <v>4</v>
      </c>
      <c r="O117" s="137" t="s">
        <v>4</v>
      </c>
      <c r="P117" s="137" t="s">
        <v>4</v>
      </c>
      <c r="Q117" s="137">
        <f t="shared" si="1"/>
        <v>0</v>
      </c>
      <c r="R117" s="20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customFormat="1" spans="1:47">
      <c r="A118" s="20"/>
      <c r="B118" s="19"/>
      <c r="C118" s="122" t="s">
        <v>126</v>
      </c>
      <c r="D118" s="122" t="s">
        <v>150</v>
      </c>
      <c r="E118" s="137" t="s">
        <v>4</v>
      </c>
      <c r="F118" s="137" t="s">
        <v>4</v>
      </c>
      <c r="G118" s="137" t="s">
        <v>4</v>
      </c>
      <c r="H118" s="137" t="s">
        <v>4</v>
      </c>
      <c r="I118" s="137" t="s">
        <v>4</v>
      </c>
      <c r="J118" s="137" t="s">
        <v>4</v>
      </c>
      <c r="K118" s="137" t="s">
        <v>4</v>
      </c>
      <c r="L118" s="137" t="s">
        <v>4</v>
      </c>
      <c r="M118" s="137" t="s">
        <v>4</v>
      </c>
      <c r="N118" s="137" t="s">
        <v>4</v>
      </c>
      <c r="O118" s="137" t="s">
        <v>4</v>
      </c>
      <c r="P118" s="137" t="s">
        <v>4</v>
      </c>
      <c r="Q118" s="137">
        <f t="shared" si="1"/>
        <v>0</v>
      </c>
      <c r="R118" s="20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customFormat="1" spans="1:47">
      <c r="A119" s="20"/>
      <c r="B119" s="19"/>
      <c r="C119" s="122" t="s">
        <v>126</v>
      </c>
      <c r="D119" s="122" t="s">
        <v>152</v>
      </c>
      <c r="E119" s="137" t="s">
        <v>4</v>
      </c>
      <c r="F119" s="137" t="s">
        <v>4</v>
      </c>
      <c r="G119" s="137" t="s">
        <v>4</v>
      </c>
      <c r="H119" s="137" t="s">
        <v>4</v>
      </c>
      <c r="I119" s="137" t="s">
        <v>4</v>
      </c>
      <c r="J119" s="137" t="s">
        <v>4</v>
      </c>
      <c r="K119" s="137" t="s">
        <v>4</v>
      </c>
      <c r="L119" s="137" t="s">
        <v>4</v>
      </c>
      <c r="M119" s="137" t="s">
        <v>4</v>
      </c>
      <c r="N119" s="137" t="s">
        <v>4</v>
      </c>
      <c r="O119" s="137" t="s">
        <v>4</v>
      </c>
      <c r="P119" s="137" t="s">
        <v>4</v>
      </c>
      <c r="Q119" s="137">
        <f t="shared" si="1"/>
        <v>0</v>
      </c>
      <c r="R119" s="20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customFormat="1" spans="1:47">
      <c r="A120" s="20"/>
      <c r="B120" s="19"/>
      <c r="C120" s="122" t="s">
        <v>126</v>
      </c>
      <c r="D120" s="122" t="s">
        <v>153</v>
      </c>
      <c r="E120" s="137" t="s">
        <v>4</v>
      </c>
      <c r="F120" s="137" t="s">
        <v>4</v>
      </c>
      <c r="G120" s="137" t="s">
        <v>4</v>
      </c>
      <c r="H120" s="137" t="s">
        <v>4</v>
      </c>
      <c r="I120" s="137" t="s">
        <v>4</v>
      </c>
      <c r="J120" s="137" t="s">
        <v>4</v>
      </c>
      <c r="K120" s="137" t="s">
        <v>4</v>
      </c>
      <c r="L120" s="137" t="s">
        <v>4</v>
      </c>
      <c r="M120" s="137" t="s">
        <v>4</v>
      </c>
      <c r="N120" s="137" t="s">
        <v>4</v>
      </c>
      <c r="O120" s="137" t="s">
        <v>4</v>
      </c>
      <c r="P120" s="137" t="s">
        <v>4</v>
      </c>
      <c r="Q120" s="137">
        <f t="shared" si="1"/>
        <v>0</v>
      </c>
      <c r="R120" s="20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customFormat="1" spans="1:47">
      <c r="A121" s="20"/>
      <c r="B121" s="19"/>
      <c r="C121" s="122" t="s">
        <v>126</v>
      </c>
      <c r="D121" s="122" t="s">
        <v>208</v>
      </c>
      <c r="E121" s="137" t="s">
        <v>4</v>
      </c>
      <c r="F121" s="137" t="s">
        <v>4</v>
      </c>
      <c r="G121" s="137" t="s">
        <v>4</v>
      </c>
      <c r="H121" s="137" t="s">
        <v>4</v>
      </c>
      <c r="I121" s="137" t="s">
        <v>4</v>
      </c>
      <c r="J121" s="137" t="s">
        <v>4</v>
      </c>
      <c r="K121" s="137" t="s">
        <v>4</v>
      </c>
      <c r="L121" s="137" t="s">
        <v>4</v>
      </c>
      <c r="M121" s="137" t="s">
        <v>4</v>
      </c>
      <c r="N121" s="137" t="s">
        <v>4</v>
      </c>
      <c r="O121" s="137" t="s">
        <v>4</v>
      </c>
      <c r="P121" s="137" t="s">
        <v>4</v>
      </c>
      <c r="Q121" s="137">
        <f t="shared" si="1"/>
        <v>0</v>
      </c>
      <c r="R121" s="20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customFormat="1" spans="1:47">
      <c r="A122" s="20"/>
      <c r="B122" s="19"/>
      <c r="C122" s="122" t="s">
        <v>126</v>
      </c>
      <c r="D122" s="122" t="s">
        <v>173</v>
      </c>
      <c r="E122" s="137" t="s">
        <v>4</v>
      </c>
      <c r="F122" s="137" t="s">
        <v>4</v>
      </c>
      <c r="G122" s="137" t="s">
        <v>4</v>
      </c>
      <c r="H122" s="137" t="s">
        <v>4</v>
      </c>
      <c r="I122" s="137" t="s">
        <v>4</v>
      </c>
      <c r="J122" s="137" t="s">
        <v>4</v>
      </c>
      <c r="K122" s="137" t="s">
        <v>4</v>
      </c>
      <c r="L122" s="137" t="s">
        <v>4</v>
      </c>
      <c r="M122" s="137" t="s">
        <v>4</v>
      </c>
      <c r="N122" s="137" t="s">
        <v>4</v>
      </c>
      <c r="O122" s="137" t="s">
        <v>4</v>
      </c>
      <c r="P122" s="137" t="s">
        <v>4</v>
      </c>
      <c r="Q122" s="137">
        <f t="shared" si="1"/>
        <v>0</v>
      </c>
      <c r="R122" s="20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customFormat="1" spans="1:47">
      <c r="A123" s="20"/>
      <c r="B123" s="19"/>
      <c r="C123" s="122" t="s">
        <v>126</v>
      </c>
      <c r="D123" s="122" t="s">
        <v>151</v>
      </c>
      <c r="E123" s="137" t="s">
        <v>4</v>
      </c>
      <c r="F123" s="137" t="s">
        <v>4</v>
      </c>
      <c r="G123" s="137" t="s">
        <v>4</v>
      </c>
      <c r="H123" s="137" t="s">
        <v>4</v>
      </c>
      <c r="I123" s="137" t="s">
        <v>4</v>
      </c>
      <c r="J123" s="137" t="s">
        <v>4</v>
      </c>
      <c r="K123" s="137" t="s">
        <v>4</v>
      </c>
      <c r="L123" s="137" t="s">
        <v>4</v>
      </c>
      <c r="M123" s="137" t="s">
        <v>4</v>
      </c>
      <c r="N123" s="137" t="s">
        <v>4</v>
      </c>
      <c r="O123" s="137" t="s">
        <v>4</v>
      </c>
      <c r="P123" s="137" t="s">
        <v>4</v>
      </c>
      <c r="Q123" s="137">
        <f t="shared" si="1"/>
        <v>0</v>
      </c>
      <c r="R123" s="20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18">
      <c r="A124" s="20"/>
      <c r="B124" s="19"/>
      <c r="C124" s="122" t="s">
        <v>127</v>
      </c>
      <c r="D124" s="122" t="s">
        <v>154</v>
      </c>
      <c r="E124" s="137" t="s">
        <v>4</v>
      </c>
      <c r="F124" s="137" t="s">
        <v>4</v>
      </c>
      <c r="G124" s="137" t="s">
        <v>4</v>
      </c>
      <c r="H124" s="137" t="s">
        <v>4</v>
      </c>
      <c r="I124" s="137" t="s">
        <v>4</v>
      </c>
      <c r="J124" s="137" t="s">
        <v>4</v>
      </c>
      <c r="K124" s="137" t="s">
        <v>4</v>
      </c>
      <c r="L124" s="137" t="s">
        <v>4</v>
      </c>
      <c r="M124" s="137" t="s">
        <v>4</v>
      </c>
      <c r="N124" s="137" t="s">
        <v>4</v>
      </c>
      <c r="O124" s="137" t="s">
        <v>4</v>
      </c>
      <c r="P124" s="137" t="s">
        <v>4</v>
      </c>
      <c r="Q124" s="137">
        <f t="shared" si="1"/>
        <v>0</v>
      </c>
      <c r="R124" s="20"/>
    </row>
    <row r="125" spans="1:18">
      <c r="A125" s="20"/>
      <c r="B125" s="19"/>
      <c r="C125" s="122" t="s">
        <v>127</v>
      </c>
      <c r="D125" s="122" t="s">
        <v>155</v>
      </c>
      <c r="E125" s="137" t="s">
        <v>4</v>
      </c>
      <c r="F125" s="137" t="s">
        <v>4</v>
      </c>
      <c r="G125" s="137" t="s">
        <v>4</v>
      </c>
      <c r="H125" s="137" t="s">
        <v>4</v>
      </c>
      <c r="I125" s="137" t="s">
        <v>4</v>
      </c>
      <c r="J125" s="137" t="s">
        <v>4</v>
      </c>
      <c r="K125" s="137" t="s">
        <v>4</v>
      </c>
      <c r="L125" s="137" t="s">
        <v>4</v>
      </c>
      <c r="M125" s="137" t="s">
        <v>4</v>
      </c>
      <c r="N125" s="137" t="s">
        <v>4</v>
      </c>
      <c r="O125" s="137" t="s">
        <v>4</v>
      </c>
      <c r="P125" s="137" t="s">
        <v>4</v>
      </c>
      <c r="Q125" s="137">
        <f t="shared" si="1"/>
        <v>0</v>
      </c>
      <c r="R125" s="20"/>
    </row>
    <row r="126" spans="1:18">
      <c r="A126" s="20"/>
      <c r="B126" s="19"/>
      <c r="C126" s="122" t="s">
        <v>128</v>
      </c>
      <c r="D126" s="122" t="s">
        <v>156</v>
      </c>
      <c r="E126" s="137" t="s">
        <v>4</v>
      </c>
      <c r="F126" s="137" t="s">
        <v>4</v>
      </c>
      <c r="G126" s="137" t="s">
        <v>4</v>
      </c>
      <c r="H126" s="137" t="s">
        <v>4</v>
      </c>
      <c r="I126" s="137" t="s">
        <v>4</v>
      </c>
      <c r="J126" s="137" t="s">
        <v>4</v>
      </c>
      <c r="K126" s="137" t="s">
        <v>4</v>
      </c>
      <c r="L126" s="137" t="s">
        <v>4</v>
      </c>
      <c r="M126" s="137" t="s">
        <v>4</v>
      </c>
      <c r="N126" s="137" t="s">
        <v>4</v>
      </c>
      <c r="O126" s="137" t="s">
        <v>4</v>
      </c>
      <c r="P126" s="137" t="s">
        <v>4</v>
      </c>
      <c r="Q126" s="137">
        <f t="shared" si="1"/>
        <v>0</v>
      </c>
      <c r="R126" s="20"/>
    </row>
    <row r="127" spans="1:18">
      <c r="A127" s="20"/>
      <c r="B127" s="19"/>
      <c r="C127" s="122" t="s">
        <v>128</v>
      </c>
      <c r="D127" s="122" t="s">
        <v>157</v>
      </c>
      <c r="E127" s="137" t="s">
        <v>4</v>
      </c>
      <c r="F127" s="137" t="s">
        <v>4</v>
      </c>
      <c r="G127" s="137" t="s">
        <v>4</v>
      </c>
      <c r="H127" s="137" t="s">
        <v>4</v>
      </c>
      <c r="I127" s="137" t="s">
        <v>4</v>
      </c>
      <c r="J127" s="137" t="s">
        <v>4</v>
      </c>
      <c r="K127" s="137" t="s">
        <v>4</v>
      </c>
      <c r="L127" s="137" t="s">
        <v>4</v>
      </c>
      <c r="M127" s="137" t="s">
        <v>4</v>
      </c>
      <c r="N127" s="137" t="s">
        <v>4</v>
      </c>
      <c r="O127" s="137" t="s">
        <v>4</v>
      </c>
      <c r="P127" s="137" t="s">
        <v>4</v>
      </c>
      <c r="Q127" s="137">
        <f t="shared" si="1"/>
        <v>0</v>
      </c>
      <c r="R127" s="20"/>
    </row>
    <row r="128" spans="1:18">
      <c r="A128" s="20"/>
      <c r="B128" s="19"/>
      <c r="C128" s="122" t="s">
        <v>129</v>
      </c>
      <c r="D128" s="122" t="s">
        <v>159</v>
      </c>
      <c r="E128" s="137" t="s">
        <v>4</v>
      </c>
      <c r="F128" s="137" t="s">
        <v>4</v>
      </c>
      <c r="G128" s="137" t="s">
        <v>4</v>
      </c>
      <c r="H128" s="137" t="s">
        <v>4</v>
      </c>
      <c r="I128" s="137" t="s">
        <v>4</v>
      </c>
      <c r="J128" s="137" t="s">
        <v>4</v>
      </c>
      <c r="K128" s="137" t="s">
        <v>4</v>
      </c>
      <c r="L128" s="137" t="s">
        <v>4</v>
      </c>
      <c r="M128" s="137" t="s">
        <v>4</v>
      </c>
      <c r="N128" s="137" t="s">
        <v>4</v>
      </c>
      <c r="O128" s="137" t="s">
        <v>4</v>
      </c>
      <c r="P128" s="137" t="s">
        <v>4</v>
      </c>
      <c r="Q128" s="137">
        <f t="shared" si="1"/>
        <v>0</v>
      </c>
      <c r="R128" s="20"/>
    </row>
    <row r="129" spans="1:18">
      <c r="A129" s="20"/>
      <c r="B129" s="19"/>
      <c r="C129" s="122" t="s">
        <v>129</v>
      </c>
      <c r="D129" s="122" t="s">
        <v>160</v>
      </c>
      <c r="E129" s="137" t="s">
        <v>4</v>
      </c>
      <c r="F129" s="137" t="s">
        <v>4</v>
      </c>
      <c r="G129" s="137" t="s">
        <v>4</v>
      </c>
      <c r="H129" s="137" t="s">
        <v>4</v>
      </c>
      <c r="I129" s="137" t="s">
        <v>4</v>
      </c>
      <c r="J129" s="137" t="s">
        <v>4</v>
      </c>
      <c r="K129" s="137" t="s">
        <v>4</v>
      </c>
      <c r="L129" s="137" t="s">
        <v>4</v>
      </c>
      <c r="M129" s="137" t="s">
        <v>4</v>
      </c>
      <c r="N129" s="137" t="s">
        <v>4</v>
      </c>
      <c r="O129" s="137" t="s">
        <v>4</v>
      </c>
      <c r="P129" s="137" t="s">
        <v>4</v>
      </c>
      <c r="Q129" s="137">
        <f t="shared" si="1"/>
        <v>0</v>
      </c>
      <c r="R129" s="20"/>
    </row>
    <row r="130" spans="1:18">
      <c r="A130" s="20"/>
      <c r="B130" s="19"/>
      <c r="C130" s="122" t="s">
        <v>129</v>
      </c>
      <c r="D130" s="122" t="s">
        <v>209</v>
      </c>
      <c r="E130" s="137" t="s">
        <v>4</v>
      </c>
      <c r="F130" s="137" t="s">
        <v>4</v>
      </c>
      <c r="G130" s="137" t="s">
        <v>4</v>
      </c>
      <c r="H130" s="137" t="s">
        <v>4</v>
      </c>
      <c r="I130" s="137" t="s">
        <v>4</v>
      </c>
      <c r="J130" s="137" t="s">
        <v>4</v>
      </c>
      <c r="K130" s="137" t="s">
        <v>4</v>
      </c>
      <c r="L130" s="137" t="s">
        <v>4</v>
      </c>
      <c r="M130" s="137" t="s">
        <v>4</v>
      </c>
      <c r="N130" s="137" t="s">
        <v>4</v>
      </c>
      <c r="O130" s="137" t="s">
        <v>4</v>
      </c>
      <c r="P130" s="137" t="s">
        <v>4</v>
      </c>
      <c r="Q130" s="137">
        <f t="shared" si="1"/>
        <v>0</v>
      </c>
      <c r="R130" s="20"/>
    </row>
    <row r="131" spans="1:18">
      <c r="A131" s="20"/>
      <c r="B131" s="19"/>
      <c r="C131" s="122" t="s">
        <v>129</v>
      </c>
      <c r="D131" s="122" t="s">
        <v>162</v>
      </c>
      <c r="E131" s="137" t="s">
        <v>4</v>
      </c>
      <c r="F131" s="137" t="s">
        <v>4</v>
      </c>
      <c r="G131" s="137" t="s">
        <v>4</v>
      </c>
      <c r="H131" s="137" t="s">
        <v>4</v>
      </c>
      <c r="I131" s="137" t="s">
        <v>4</v>
      </c>
      <c r="J131" s="137" t="s">
        <v>4</v>
      </c>
      <c r="K131" s="137" t="s">
        <v>4</v>
      </c>
      <c r="L131" s="137" t="s">
        <v>4</v>
      </c>
      <c r="M131" s="137" t="s">
        <v>4</v>
      </c>
      <c r="N131" s="137" t="s">
        <v>4</v>
      </c>
      <c r="O131" s="137" t="s">
        <v>4</v>
      </c>
      <c r="P131" s="137" t="s">
        <v>4</v>
      </c>
      <c r="Q131" s="137">
        <f t="shared" si="1"/>
        <v>0</v>
      </c>
      <c r="R131" s="20"/>
    </row>
    <row r="132" spans="1:18">
      <c r="A132" s="20"/>
      <c r="B132" s="19"/>
      <c r="C132" s="122" t="s">
        <v>129</v>
      </c>
      <c r="D132" s="122" t="s">
        <v>210</v>
      </c>
      <c r="E132" s="137" t="s">
        <v>4</v>
      </c>
      <c r="F132" s="137" t="s">
        <v>4</v>
      </c>
      <c r="G132" s="137" t="s">
        <v>4</v>
      </c>
      <c r="H132" s="137" t="s">
        <v>4</v>
      </c>
      <c r="I132" s="137" t="s">
        <v>4</v>
      </c>
      <c r="J132" s="137" t="s">
        <v>4</v>
      </c>
      <c r="K132" s="137" t="s">
        <v>4</v>
      </c>
      <c r="L132" s="137" t="s">
        <v>4</v>
      </c>
      <c r="M132" s="137" t="s">
        <v>4</v>
      </c>
      <c r="N132" s="137" t="s">
        <v>4</v>
      </c>
      <c r="O132" s="137" t="s">
        <v>4</v>
      </c>
      <c r="P132" s="137" t="s">
        <v>4</v>
      </c>
      <c r="Q132" s="137">
        <f t="shared" si="1"/>
        <v>0</v>
      </c>
      <c r="R132" s="20"/>
    </row>
    <row r="133" spans="1:18">
      <c r="A133" s="20"/>
      <c r="B133" s="19"/>
      <c r="C133" s="122" t="s">
        <v>129</v>
      </c>
      <c r="D133" s="122" t="s">
        <v>158</v>
      </c>
      <c r="E133" s="137" t="s">
        <v>4</v>
      </c>
      <c r="F133" s="137" t="s">
        <v>4</v>
      </c>
      <c r="G133" s="137" t="s">
        <v>4</v>
      </c>
      <c r="H133" s="137" t="s">
        <v>4</v>
      </c>
      <c r="I133" s="137" t="s">
        <v>4</v>
      </c>
      <c r="J133" s="137" t="s">
        <v>4</v>
      </c>
      <c r="K133" s="137" t="s">
        <v>4</v>
      </c>
      <c r="L133" s="137" t="s">
        <v>4</v>
      </c>
      <c r="M133" s="137" t="s">
        <v>4</v>
      </c>
      <c r="N133" s="137" t="s">
        <v>4</v>
      </c>
      <c r="O133" s="137" t="s">
        <v>4</v>
      </c>
      <c r="P133" s="137" t="s">
        <v>4</v>
      </c>
      <c r="Q133" s="137">
        <f t="shared" si="1"/>
        <v>0</v>
      </c>
      <c r="R133" s="20"/>
    </row>
    <row r="134" spans="1:18">
      <c r="A134" s="20"/>
      <c r="B134" s="19"/>
      <c r="C134" s="122" t="s">
        <v>130</v>
      </c>
      <c r="D134" s="122" t="s">
        <v>163</v>
      </c>
      <c r="E134" s="137" t="s">
        <v>4</v>
      </c>
      <c r="F134" s="137" t="s">
        <v>4</v>
      </c>
      <c r="G134" s="137" t="s">
        <v>4</v>
      </c>
      <c r="H134" s="137" t="s">
        <v>4</v>
      </c>
      <c r="I134" s="137" t="s">
        <v>4</v>
      </c>
      <c r="J134" s="137" t="s">
        <v>4</v>
      </c>
      <c r="K134" s="137" t="s">
        <v>4</v>
      </c>
      <c r="L134" s="137" t="s">
        <v>4</v>
      </c>
      <c r="M134" s="137" t="s">
        <v>4</v>
      </c>
      <c r="N134" s="137" t="s">
        <v>4</v>
      </c>
      <c r="O134" s="137" t="s">
        <v>4</v>
      </c>
      <c r="P134" s="137" t="s">
        <v>4</v>
      </c>
      <c r="Q134" s="137">
        <f t="shared" si="1"/>
        <v>0</v>
      </c>
      <c r="R134" s="20"/>
    </row>
    <row r="135" spans="1:18">
      <c r="A135" s="20"/>
      <c r="B135" s="19"/>
      <c r="C135" s="122" t="s">
        <v>130</v>
      </c>
      <c r="D135" s="122" t="s">
        <v>164</v>
      </c>
      <c r="E135" s="137" t="s">
        <v>4</v>
      </c>
      <c r="F135" s="137" t="s">
        <v>4</v>
      </c>
      <c r="G135" s="137" t="s">
        <v>4</v>
      </c>
      <c r="H135" s="137" t="s">
        <v>4</v>
      </c>
      <c r="I135" s="137" t="s">
        <v>4</v>
      </c>
      <c r="J135" s="137" t="s">
        <v>4</v>
      </c>
      <c r="K135" s="137" t="s">
        <v>4</v>
      </c>
      <c r="L135" s="137" t="s">
        <v>4</v>
      </c>
      <c r="M135" s="137" t="s">
        <v>4</v>
      </c>
      <c r="N135" s="137" t="s">
        <v>4</v>
      </c>
      <c r="O135" s="137" t="s">
        <v>4</v>
      </c>
      <c r="P135" s="137" t="s">
        <v>4</v>
      </c>
      <c r="Q135" s="137">
        <f t="shared" si="1"/>
        <v>0</v>
      </c>
      <c r="R135" s="20"/>
    </row>
    <row r="136" spans="1:18">
      <c r="A136" s="20"/>
      <c r="B136" s="19"/>
      <c r="C136" s="122" t="s">
        <v>131</v>
      </c>
      <c r="D136" s="122" t="s">
        <v>165</v>
      </c>
      <c r="E136" s="137" t="s">
        <v>4</v>
      </c>
      <c r="F136" s="137" t="s">
        <v>4</v>
      </c>
      <c r="G136" s="137" t="s">
        <v>4</v>
      </c>
      <c r="H136" s="137" t="s">
        <v>4</v>
      </c>
      <c r="I136" s="137" t="s">
        <v>4</v>
      </c>
      <c r="J136" s="137" t="s">
        <v>4</v>
      </c>
      <c r="K136" s="137" t="s">
        <v>4</v>
      </c>
      <c r="L136" s="137" t="s">
        <v>4</v>
      </c>
      <c r="M136" s="137" t="s">
        <v>4</v>
      </c>
      <c r="N136" s="137" t="s">
        <v>4</v>
      </c>
      <c r="O136" s="137" t="s">
        <v>4</v>
      </c>
      <c r="P136" s="137" t="s">
        <v>4</v>
      </c>
      <c r="Q136" s="137">
        <f t="shared" si="1"/>
        <v>0</v>
      </c>
      <c r="R136" s="20"/>
    </row>
    <row r="137" spans="1:18">
      <c r="A137" s="20"/>
      <c r="B137" s="19"/>
      <c r="C137" s="122" t="s">
        <v>131</v>
      </c>
      <c r="D137" s="122" t="s">
        <v>166</v>
      </c>
      <c r="E137" s="137" t="s">
        <v>4</v>
      </c>
      <c r="F137" s="137" t="s">
        <v>4</v>
      </c>
      <c r="G137" s="137" t="s">
        <v>4</v>
      </c>
      <c r="H137" s="137" t="s">
        <v>4</v>
      </c>
      <c r="I137" s="137" t="s">
        <v>4</v>
      </c>
      <c r="J137" s="137" t="s">
        <v>4</v>
      </c>
      <c r="K137" s="137" t="s">
        <v>4</v>
      </c>
      <c r="L137" s="137" t="s">
        <v>4</v>
      </c>
      <c r="M137" s="137" t="s">
        <v>4</v>
      </c>
      <c r="N137" s="137" t="s">
        <v>4</v>
      </c>
      <c r="O137" s="137" t="s">
        <v>4</v>
      </c>
      <c r="P137" s="137" t="s">
        <v>4</v>
      </c>
      <c r="Q137" s="137">
        <f t="shared" si="1"/>
        <v>0</v>
      </c>
      <c r="R137" s="20"/>
    </row>
    <row r="138" spans="1:18">
      <c r="A138" s="20"/>
      <c r="B138" s="19"/>
      <c r="C138" s="122" t="s">
        <v>131</v>
      </c>
      <c r="D138" s="122" t="s">
        <v>211</v>
      </c>
      <c r="E138" s="137" t="s">
        <v>4</v>
      </c>
      <c r="F138" s="137" t="s">
        <v>4</v>
      </c>
      <c r="G138" s="137" t="s">
        <v>4</v>
      </c>
      <c r="H138" s="137" t="s">
        <v>4</v>
      </c>
      <c r="I138" s="137" t="s">
        <v>4</v>
      </c>
      <c r="J138" s="137" t="s">
        <v>4</v>
      </c>
      <c r="K138" s="137" t="s">
        <v>4</v>
      </c>
      <c r="L138" s="137" t="s">
        <v>4</v>
      </c>
      <c r="M138" s="137" t="s">
        <v>4</v>
      </c>
      <c r="N138" s="137" t="s">
        <v>4</v>
      </c>
      <c r="O138" s="137" t="s">
        <v>4</v>
      </c>
      <c r="P138" s="137" t="s">
        <v>4</v>
      </c>
      <c r="Q138" s="137">
        <f t="shared" si="1"/>
        <v>0</v>
      </c>
      <c r="R138" s="20"/>
    </row>
    <row r="139" spans="1:18">
      <c r="A139" s="20"/>
      <c r="B139" s="19"/>
      <c r="C139" s="122" t="s">
        <v>131</v>
      </c>
      <c r="D139" s="122" t="s">
        <v>168</v>
      </c>
      <c r="E139" s="137" t="s">
        <v>4</v>
      </c>
      <c r="F139" s="137" t="s">
        <v>4</v>
      </c>
      <c r="G139" s="137" t="s">
        <v>4</v>
      </c>
      <c r="H139" s="137" t="s">
        <v>4</v>
      </c>
      <c r="I139" s="137" t="s">
        <v>4</v>
      </c>
      <c r="J139" s="137" t="s">
        <v>4</v>
      </c>
      <c r="K139" s="137" t="s">
        <v>4</v>
      </c>
      <c r="L139" s="137" t="s">
        <v>4</v>
      </c>
      <c r="M139" s="137" t="s">
        <v>4</v>
      </c>
      <c r="N139" s="137" t="s">
        <v>4</v>
      </c>
      <c r="O139" s="137" t="s">
        <v>4</v>
      </c>
      <c r="P139" s="137" t="s">
        <v>4</v>
      </c>
      <c r="Q139" s="137">
        <f t="shared" si="1"/>
        <v>0</v>
      </c>
      <c r="R139" s="20"/>
    </row>
    <row r="140" spans="1:18">
      <c r="A140" s="20"/>
      <c r="B140" s="19"/>
      <c r="C140" s="122" t="s">
        <v>131</v>
      </c>
      <c r="D140" s="122" t="s">
        <v>212</v>
      </c>
      <c r="E140" s="137" t="s">
        <v>4</v>
      </c>
      <c r="F140" s="137" t="s">
        <v>4</v>
      </c>
      <c r="G140" s="137" t="s">
        <v>4</v>
      </c>
      <c r="H140" s="137" t="s">
        <v>4</v>
      </c>
      <c r="I140" s="137" t="s">
        <v>4</v>
      </c>
      <c r="J140" s="137" t="s">
        <v>4</v>
      </c>
      <c r="K140" s="137" t="s">
        <v>4</v>
      </c>
      <c r="L140" s="137" t="s">
        <v>4</v>
      </c>
      <c r="M140" s="137" t="s">
        <v>4</v>
      </c>
      <c r="N140" s="137" t="s">
        <v>4</v>
      </c>
      <c r="O140" s="137" t="s">
        <v>4</v>
      </c>
      <c r="P140" s="137" t="s">
        <v>4</v>
      </c>
      <c r="Q140" s="137">
        <f t="shared" si="1"/>
        <v>0</v>
      </c>
      <c r="R140" s="20"/>
    </row>
    <row r="141" spans="1:18">
      <c r="A141" s="20"/>
      <c r="B141" s="19"/>
      <c r="C141" s="122" t="s">
        <v>132</v>
      </c>
      <c r="D141" s="122" t="s">
        <v>169</v>
      </c>
      <c r="E141" s="137" t="s">
        <v>4</v>
      </c>
      <c r="F141" s="137" t="s">
        <v>4</v>
      </c>
      <c r="G141" s="137" t="s">
        <v>4</v>
      </c>
      <c r="H141" s="137" t="s">
        <v>4</v>
      </c>
      <c r="I141" s="137" t="s">
        <v>4</v>
      </c>
      <c r="J141" s="137" t="s">
        <v>4</v>
      </c>
      <c r="K141" s="137" t="s">
        <v>4</v>
      </c>
      <c r="L141" s="137" t="s">
        <v>4</v>
      </c>
      <c r="M141" s="137" t="s">
        <v>4</v>
      </c>
      <c r="N141" s="137" t="s">
        <v>4</v>
      </c>
      <c r="O141" s="137" t="s">
        <v>4</v>
      </c>
      <c r="P141" s="137" t="s">
        <v>4</v>
      </c>
      <c r="Q141" s="137">
        <f t="shared" si="1"/>
        <v>0</v>
      </c>
      <c r="R141" s="20"/>
    </row>
    <row r="142" spans="1:18">
      <c r="A142" s="20"/>
      <c r="B142" s="19"/>
      <c r="C142" s="122" t="s">
        <v>132</v>
      </c>
      <c r="D142" s="122" t="s">
        <v>170</v>
      </c>
      <c r="E142" s="137" t="s">
        <v>4</v>
      </c>
      <c r="F142" s="137" t="s">
        <v>4</v>
      </c>
      <c r="G142" s="137" t="s">
        <v>4</v>
      </c>
      <c r="H142" s="137" t="s">
        <v>4</v>
      </c>
      <c r="I142" s="137" t="s">
        <v>4</v>
      </c>
      <c r="J142" s="137" t="s">
        <v>4</v>
      </c>
      <c r="K142" s="137" t="s">
        <v>4</v>
      </c>
      <c r="L142" s="137" t="s">
        <v>4</v>
      </c>
      <c r="M142" s="137" t="s">
        <v>4</v>
      </c>
      <c r="N142" s="137" t="s">
        <v>4</v>
      </c>
      <c r="O142" s="137" t="s">
        <v>4</v>
      </c>
      <c r="P142" s="137" t="s">
        <v>4</v>
      </c>
      <c r="Q142" s="137">
        <f t="shared" si="1"/>
        <v>0</v>
      </c>
      <c r="R142" s="20"/>
    </row>
    <row r="143" spans="1:18">
      <c r="A143" s="20"/>
      <c r="B143" s="19"/>
      <c r="C143" s="123" t="s">
        <v>132</v>
      </c>
      <c r="D143" s="122" t="s">
        <v>171</v>
      </c>
      <c r="E143" s="137" t="s">
        <v>4</v>
      </c>
      <c r="F143" s="137" t="s">
        <v>4</v>
      </c>
      <c r="G143" s="137" t="s">
        <v>4</v>
      </c>
      <c r="H143" s="137" t="s">
        <v>4</v>
      </c>
      <c r="I143" s="137" t="s">
        <v>4</v>
      </c>
      <c r="J143" s="137" t="s">
        <v>4</v>
      </c>
      <c r="K143" s="137" t="s">
        <v>4</v>
      </c>
      <c r="L143" s="137" t="s">
        <v>4</v>
      </c>
      <c r="M143" s="137" t="s">
        <v>4</v>
      </c>
      <c r="N143" s="137" t="s">
        <v>4</v>
      </c>
      <c r="O143" s="137" t="s">
        <v>4</v>
      </c>
      <c r="P143" s="137" t="s">
        <v>4</v>
      </c>
      <c r="Q143" s="137">
        <f t="shared" si="1"/>
        <v>0</v>
      </c>
      <c r="R143" s="20"/>
    </row>
    <row r="144" spans="1:18">
      <c r="A144" s="20"/>
      <c r="B144" s="19"/>
      <c r="C144" s="123" t="s">
        <v>132</v>
      </c>
      <c r="D144" s="122" t="s">
        <v>213</v>
      </c>
      <c r="E144" s="137" t="s">
        <v>4</v>
      </c>
      <c r="F144" s="137" t="s">
        <v>4</v>
      </c>
      <c r="G144" s="137" t="s">
        <v>4</v>
      </c>
      <c r="H144" s="137" t="s">
        <v>4</v>
      </c>
      <c r="I144" s="137" t="s">
        <v>4</v>
      </c>
      <c r="J144" s="137" t="s">
        <v>4</v>
      </c>
      <c r="K144" s="137" t="s">
        <v>4</v>
      </c>
      <c r="L144" s="137" t="s">
        <v>4</v>
      </c>
      <c r="M144" s="137" t="s">
        <v>4</v>
      </c>
      <c r="N144" s="137" t="s">
        <v>4</v>
      </c>
      <c r="O144" s="137" t="s">
        <v>4</v>
      </c>
      <c r="P144" s="137" t="s">
        <v>4</v>
      </c>
      <c r="Q144" s="137">
        <f t="shared" si="1"/>
        <v>0</v>
      </c>
      <c r="R144" s="20"/>
    </row>
    <row r="145" spans="1:18">
      <c r="A145" s="20"/>
      <c r="B145" s="19"/>
      <c r="C145" s="123" t="s">
        <v>133</v>
      </c>
      <c r="D145" s="122" t="s">
        <v>174</v>
      </c>
      <c r="E145" s="137" t="s">
        <v>4</v>
      </c>
      <c r="F145" s="137" t="s">
        <v>4</v>
      </c>
      <c r="G145" s="137" t="s">
        <v>4</v>
      </c>
      <c r="H145" s="137" t="s">
        <v>4</v>
      </c>
      <c r="I145" s="137" t="s">
        <v>4</v>
      </c>
      <c r="J145" s="137" t="s">
        <v>4</v>
      </c>
      <c r="K145" s="137" t="s">
        <v>4</v>
      </c>
      <c r="L145" s="137" t="s">
        <v>4</v>
      </c>
      <c r="M145" s="137" t="s">
        <v>4</v>
      </c>
      <c r="N145" s="137" t="s">
        <v>4</v>
      </c>
      <c r="O145" s="137" t="s">
        <v>4</v>
      </c>
      <c r="P145" s="137" t="s">
        <v>4</v>
      </c>
      <c r="Q145" s="137">
        <f t="shared" si="1"/>
        <v>0</v>
      </c>
      <c r="R145" s="20"/>
    </row>
    <row r="146" spans="1:18">
      <c r="A146" s="20"/>
      <c r="B146" s="19"/>
      <c r="C146" s="123" t="s">
        <v>133</v>
      </c>
      <c r="D146" s="122" t="s">
        <v>175</v>
      </c>
      <c r="E146" s="137" t="s">
        <v>4</v>
      </c>
      <c r="F146" s="137" t="s">
        <v>4</v>
      </c>
      <c r="G146" s="137" t="s">
        <v>4</v>
      </c>
      <c r="H146" s="137" t="s">
        <v>4</v>
      </c>
      <c r="I146" s="137" t="s">
        <v>4</v>
      </c>
      <c r="J146" s="137" t="s">
        <v>4</v>
      </c>
      <c r="K146" s="137" t="s">
        <v>4</v>
      </c>
      <c r="L146" s="137" t="s">
        <v>4</v>
      </c>
      <c r="M146" s="137" t="s">
        <v>4</v>
      </c>
      <c r="N146" s="137" t="s">
        <v>4</v>
      </c>
      <c r="O146" s="137" t="s">
        <v>4</v>
      </c>
      <c r="P146" s="137" t="s">
        <v>4</v>
      </c>
      <c r="Q146" s="137">
        <f t="shared" si="1"/>
        <v>0</v>
      </c>
      <c r="R146" s="20"/>
    </row>
    <row r="147" spans="1:18">
      <c r="A147" s="20"/>
      <c r="B147" s="19"/>
      <c r="C147" s="123" t="s">
        <v>133</v>
      </c>
      <c r="D147" s="122" t="s">
        <v>176</v>
      </c>
      <c r="E147" s="137" t="s">
        <v>4</v>
      </c>
      <c r="F147" s="137" t="s">
        <v>4</v>
      </c>
      <c r="G147" s="137" t="s">
        <v>4</v>
      </c>
      <c r="H147" s="137" t="s">
        <v>4</v>
      </c>
      <c r="I147" s="137" t="s">
        <v>4</v>
      </c>
      <c r="J147" s="137" t="s">
        <v>4</v>
      </c>
      <c r="K147" s="137" t="s">
        <v>4</v>
      </c>
      <c r="L147" s="137" t="s">
        <v>4</v>
      </c>
      <c r="M147" s="137" t="s">
        <v>4</v>
      </c>
      <c r="N147" s="137" t="s">
        <v>4</v>
      </c>
      <c r="O147" s="137" t="s">
        <v>4</v>
      </c>
      <c r="P147" s="137" t="s">
        <v>4</v>
      </c>
      <c r="Q147" s="137">
        <f t="shared" si="1"/>
        <v>0</v>
      </c>
      <c r="R147" s="20"/>
    </row>
    <row r="148" spans="1:18">
      <c r="A148" s="20"/>
      <c r="B148" s="19"/>
      <c r="C148" s="123" t="s">
        <v>133</v>
      </c>
      <c r="D148" s="122" t="s">
        <v>177</v>
      </c>
      <c r="E148" s="137" t="s">
        <v>4</v>
      </c>
      <c r="F148" s="137" t="s">
        <v>4</v>
      </c>
      <c r="G148" s="137" t="s">
        <v>4</v>
      </c>
      <c r="H148" s="137" t="s">
        <v>4</v>
      </c>
      <c r="I148" s="137" t="s">
        <v>4</v>
      </c>
      <c r="J148" s="137" t="s">
        <v>4</v>
      </c>
      <c r="K148" s="137" t="s">
        <v>4</v>
      </c>
      <c r="L148" s="137" t="s">
        <v>4</v>
      </c>
      <c r="M148" s="137" t="s">
        <v>4</v>
      </c>
      <c r="N148" s="137" t="s">
        <v>4</v>
      </c>
      <c r="O148" s="137" t="s">
        <v>4</v>
      </c>
      <c r="P148" s="137" t="s">
        <v>4</v>
      </c>
      <c r="Q148" s="137">
        <f t="shared" si="1"/>
        <v>0</v>
      </c>
      <c r="R148" s="20"/>
    </row>
    <row r="149" spans="1:18">
      <c r="A149" s="20"/>
      <c r="B149" s="19"/>
      <c r="C149" s="123" t="s">
        <v>134</v>
      </c>
      <c r="D149" s="122" t="s">
        <v>178</v>
      </c>
      <c r="E149" s="137" t="s">
        <v>4</v>
      </c>
      <c r="F149" s="137" t="s">
        <v>4</v>
      </c>
      <c r="G149" s="137" t="s">
        <v>4</v>
      </c>
      <c r="H149" s="137" t="s">
        <v>4</v>
      </c>
      <c r="I149" s="137" t="s">
        <v>4</v>
      </c>
      <c r="J149" s="137" t="s">
        <v>4</v>
      </c>
      <c r="K149" s="137" t="s">
        <v>4</v>
      </c>
      <c r="L149" s="137" t="s">
        <v>4</v>
      </c>
      <c r="M149" s="137" t="s">
        <v>4</v>
      </c>
      <c r="N149" s="137" t="s">
        <v>4</v>
      </c>
      <c r="O149" s="137" t="s">
        <v>4</v>
      </c>
      <c r="P149" s="137" t="s">
        <v>4</v>
      </c>
      <c r="Q149" s="137">
        <f t="shared" si="1"/>
        <v>0</v>
      </c>
      <c r="R149" s="20"/>
    </row>
    <row r="150" spans="1:18">
      <c r="A150" s="20"/>
      <c r="B150" s="19"/>
      <c r="C150" s="123" t="s">
        <v>134</v>
      </c>
      <c r="D150" s="134" t="s">
        <v>179</v>
      </c>
      <c r="E150" s="137" t="s">
        <v>4</v>
      </c>
      <c r="F150" s="137" t="s">
        <v>4</v>
      </c>
      <c r="G150" s="137" t="s">
        <v>4</v>
      </c>
      <c r="H150" s="137" t="s">
        <v>4</v>
      </c>
      <c r="I150" s="137" t="s">
        <v>4</v>
      </c>
      <c r="J150" s="137" t="s">
        <v>4</v>
      </c>
      <c r="K150" s="137" t="s">
        <v>4</v>
      </c>
      <c r="L150" s="137" t="s">
        <v>4</v>
      </c>
      <c r="M150" s="137" t="s">
        <v>4</v>
      </c>
      <c r="N150" s="137" t="s">
        <v>4</v>
      </c>
      <c r="O150" s="137" t="s">
        <v>4</v>
      </c>
      <c r="P150" s="137" t="s">
        <v>4</v>
      </c>
      <c r="Q150" s="137">
        <f t="shared" si="1"/>
        <v>0</v>
      </c>
      <c r="R150" s="20"/>
    </row>
    <row r="151" spans="1:18">
      <c r="A151" s="20"/>
      <c r="B151" s="19"/>
      <c r="C151" s="135" t="s">
        <v>16</v>
      </c>
      <c r="D151" s="136"/>
      <c r="E151" s="139" t="s">
        <v>4</v>
      </c>
      <c r="F151" s="139" t="s">
        <v>4</v>
      </c>
      <c r="G151" s="139" t="s">
        <v>4</v>
      </c>
      <c r="H151" s="139" t="s">
        <v>4</v>
      </c>
      <c r="I151" s="139" t="s">
        <v>4</v>
      </c>
      <c r="J151" s="139" t="s">
        <v>4</v>
      </c>
      <c r="K151" s="139" t="s">
        <v>4</v>
      </c>
      <c r="L151" s="139" t="s">
        <v>4</v>
      </c>
      <c r="M151" s="139" t="s">
        <v>4</v>
      </c>
      <c r="N151" s="139" t="s">
        <v>4</v>
      </c>
      <c r="O151" s="139" t="s">
        <v>4</v>
      </c>
      <c r="P151" s="139" t="s">
        <v>4</v>
      </c>
      <c r="Q151" s="139">
        <f t="shared" si="1"/>
        <v>0</v>
      </c>
      <c r="R151" s="20"/>
    </row>
    <row r="152" spans="1:18">
      <c r="A152" s="20"/>
      <c r="B152" s="19"/>
      <c r="C152" s="19" t="s">
        <v>17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20"/>
    </row>
    <row r="153" spans="1:18">
      <c r="A153" s="20"/>
      <c r="B153" s="19"/>
      <c r="C153" s="19" t="s">
        <v>18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20"/>
    </row>
    <row r="154" spans="1:18">
      <c r="A154" s="20"/>
      <c r="B154" s="19"/>
      <c r="C154" s="19" t="s">
        <v>191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20"/>
    </row>
    <row r="155" spans="1:18">
      <c r="A155" s="20"/>
      <c r="B155" s="19"/>
      <c r="C155" s="29" t="s">
        <v>201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20"/>
    </row>
    <row r="156" spans="1:18">
      <c r="A156" s="20"/>
      <c r="B156" s="19"/>
      <c r="C156" s="29" t="s">
        <v>202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20"/>
    </row>
    <row r="157" spans="1:18">
      <c r="A157" s="20"/>
      <c r="B157" s="19"/>
      <c r="C157" s="2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20"/>
    </row>
    <row r="158" spans="1:18">
      <c r="A158" s="20"/>
      <c r="B158" s="19"/>
      <c r="C158" s="2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20"/>
    </row>
    <row r="159" ht="15.75" spans="1:18">
      <c r="A159" s="20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20"/>
    </row>
    <row r="160" ht="26.25" customHeight="1" spans="1:18">
      <c r="A160" s="20"/>
      <c r="B160" s="19"/>
      <c r="C160" s="62" t="s">
        <v>216</v>
      </c>
      <c r="D160" s="63"/>
      <c r="E160" s="63"/>
      <c r="F160" s="63"/>
      <c r="G160" s="63"/>
      <c r="H160" s="73"/>
      <c r="I160" s="151" t="s">
        <v>217</v>
      </c>
      <c r="J160" s="151"/>
      <c r="K160" s="151"/>
      <c r="L160" s="151"/>
      <c r="M160" s="151"/>
      <c r="N160" s="151"/>
      <c r="O160" s="151"/>
      <c r="P160" s="151"/>
      <c r="Q160" s="151"/>
      <c r="R160" s="20"/>
    </row>
    <row r="161" ht="26.25" customHeight="1" spans="1:18">
      <c r="A161" s="20"/>
      <c r="B161" s="19"/>
      <c r="C161" s="143"/>
      <c r="D161" s="19"/>
      <c r="E161" s="19"/>
      <c r="F161" s="19"/>
      <c r="G161" s="19"/>
      <c r="H161" s="144"/>
      <c r="I161" s="19"/>
      <c r="J161" s="19"/>
      <c r="K161" s="19"/>
      <c r="L161" s="19"/>
      <c r="M161" s="19"/>
      <c r="N161" s="19"/>
      <c r="O161" s="20"/>
      <c r="P161" s="20"/>
      <c r="Q161" s="153"/>
      <c r="R161" s="20"/>
    </row>
    <row r="162" ht="30.75" customHeight="1" spans="1:18">
      <c r="A162" s="20"/>
      <c r="B162" s="19"/>
      <c r="C162" s="143"/>
      <c r="D162" s="19"/>
      <c r="E162" s="19"/>
      <c r="F162" s="19"/>
      <c r="G162" s="19"/>
      <c r="H162" s="144"/>
      <c r="I162" s="19"/>
      <c r="J162" s="19"/>
      <c r="K162" s="19"/>
      <c r="L162" s="19"/>
      <c r="M162" s="19"/>
      <c r="N162" s="19"/>
      <c r="O162" s="20"/>
      <c r="P162" s="20"/>
      <c r="Q162" s="153"/>
      <c r="R162" s="19"/>
    </row>
    <row r="163" spans="1:18">
      <c r="A163" s="20"/>
      <c r="B163" s="19"/>
      <c r="C163" s="143"/>
      <c r="D163" s="19"/>
      <c r="E163" s="19"/>
      <c r="F163" s="19"/>
      <c r="G163" s="19"/>
      <c r="H163" s="144"/>
      <c r="I163" s="19"/>
      <c r="J163" s="19"/>
      <c r="K163" s="19"/>
      <c r="L163" s="19"/>
      <c r="M163" s="19"/>
      <c r="N163" s="19"/>
      <c r="O163" s="20"/>
      <c r="P163" s="20"/>
      <c r="Q163" s="153"/>
      <c r="R163" s="19"/>
    </row>
    <row r="164" spans="1:18">
      <c r="A164" s="20"/>
      <c r="B164" s="19"/>
      <c r="C164" s="143"/>
      <c r="D164" s="19"/>
      <c r="E164" s="19"/>
      <c r="F164" s="19"/>
      <c r="G164" s="19"/>
      <c r="H164" s="144"/>
      <c r="I164" s="19"/>
      <c r="J164" s="19"/>
      <c r="K164" s="19"/>
      <c r="L164" s="19"/>
      <c r="M164" s="19"/>
      <c r="N164" s="19"/>
      <c r="O164" s="20"/>
      <c r="P164" s="20"/>
      <c r="Q164" s="153"/>
      <c r="R164" s="19"/>
    </row>
    <row r="165" spans="1:18">
      <c r="A165" s="20"/>
      <c r="B165" s="19"/>
      <c r="C165" s="143"/>
      <c r="D165" s="19"/>
      <c r="E165" s="19"/>
      <c r="F165" s="19"/>
      <c r="G165" s="19"/>
      <c r="H165" s="144"/>
      <c r="I165" s="19"/>
      <c r="J165" s="19"/>
      <c r="K165" s="19"/>
      <c r="L165" s="19"/>
      <c r="M165" s="19"/>
      <c r="N165" s="19"/>
      <c r="O165" s="20"/>
      <c r="P165" s="20"/>
      <c r="Q165" s="153"/>
      <c r="R165" s="19"/>
    </row>
    <row r="166" spans="1:18">
      <c r="A166" s="20"/>
      <c r="B166" s="19"/>
      <c r="C166" s="143"/>
      <c r="D166" s="19"/>
      <c r="E166" s="19"/>
      <c r="F166" s="19"/>
      <c r="G166" s="19"/>
      <c r="H166" s="144"/>
      <c r="I166" s="19"/>
      <c r="J166" s="19"/>
      <c r="K166" s="19"/>
      <c r="L166" s="19"/>
      <c r="M166" s="19"/>
      <c r="N166" s="19"/>
      <c r="O166" s="20"/>
      <c r="P166" s="20"/>
      <c r="Q166" s="153"/>
      <c r="R166" s="19"/>
    </row>
    <row r="167" spans="1:18">
      <c r="A167" s="20"/>
      <c r="B167" s="19"/>
      <c r="C167" s="143"/>
      <c r="D167" s="19"/>
      <c r="E167" s="19"/>
      <c r="F167" s="19"/>
      <c r="G167" s="19"/>
      <c r="H167" s="144"/>
      <c r="I167" s="19"/>
      <c r="J167" s="19"/>
      <c r="K167" s="19"/>
      <c r="L167" s="19"/>
      <c r="M167" s="19"/>
      <c r="N167" s="19"/>
      <c r="O167" s="20"/>
      <c r="P167" s="20"/>
      <c r="Q167" s="153"/>
      <c r="R167" s="19"/>
    </row>
    <row r="168" spans="1:18">
      <c r="A168" s="20"/>
      <c r="B168" s="19"/>
      <c r="C168" s="143"/>
      <c r="D168" s="19"/>
      <c r="E168" s="19"/>
      <c r="F168" s="19"/>
      <c r="G168" s="19"/>
      <c r="H168" s="144"/>
      <c r="I168" s="19"/>
      <c r="J168" s="19"/>
      <c r="K168" s="19"/>
      <c r="L168" s="19"/>
      <c r="M168" s="19"/>
      <c r="N168" s="19"/>
      <c r="O168" s="20"/>
      <c r="P168" s="20"/>
      <c r="Q168" s="153"/>
      <c r="R168" s="19"/>
    </row>
    <row r="169" spans="1:18">
      <c r="A169" s="20"/>
      <c r="B169" s="19"/>
      <c r="C169" s="143"/>
      <c r="D169" s="19"/>
      <c r="E169" s="19"/>
      <c r="F169" s="19"/>
      <c r="G169" s="19"/>
      <c r="H169" s="144"/>
      <c r="I169" s="19"/>
      <c r="J169" s="19"/>
      <c r="K169" s="19"/>
      <c r="L169" s="19"/>
      <c r="M169" s="19"/>
      <c r="N169" s="19"/>
      <c r="O169" s="20"/>
      <c r="P169" s="20"/>
      <c r="Q169" s="153"/>
      <c r="R169" s="19"/>
    </row>
    <row r="170" spans="1:18">
      <c r="A170" s="20"/>
      <c r="B170" s="19"/>
      <c r="C170" s="143"/>
      <c r="D170" s="19"/>
      <c r="E170" s="19"/>
      <c r="F170" s="19"/>
      <c r="G170" s="19"/>
      <c r="H170" s="144"/>
      <c r="I170" s="19"/>
      <c r="J170" s="19"/>
      <c r="K170" s="19"/>
      <c r="L170" s="19"/>
      <c r="M170" s="19"/>
      <c r="N170" s="19"/>
      <c r="O170" s="20"/>
      <c r="P170" s="20"/>
      <c r="Q170" s="153"/>
      <c r="R170" s="19"/>
    </row>
    <row r="171" spans="1:18">
      <c r="A171" s="20"/>
      <c r="B171" s="19"/>
      <c r="C171" s="143"/>
      <c r="D171" s="19"/>
      <c r="E171" s="19"/>
      <c r="F171" s="19"/>
      <c r="G171" s="19"/>
      <c r="H171" s="144"/>
      <c r="I171" s="19"/>
      <c r="J171" s="19"/>
      <c r="K171" s="19"/>
      <c r="L171" s="19"/>
      <c r="M171" s="19"/>
      <c r="N171" s="19"/>
      <c r="O171" s="20"/>
      <c r="P171" s="20"/>
      <c r="Q171" s="153"/>
      <c r="R171" s="19"/>
    </row>
    <row r="172" spans="1:18">
      <c r="A172" s="20"/>
      <c r="B172" s="19"/>
      <c r="C172" s="143"/>
      <c r="D172" s="19"/>
      <c r="E172" s="19"/>
      <c r="F172" s="19"/>
      <c r="G172" s="19"/>
      <c r="H172" s="144"/>
      <c r="I172" s="19"/>
      <c r="J172" s="19"/>
      <c r="K172" s="19"/>
      <c r="L172" s="19"/>
      <c r="M172" s="19"/>
      <c r="N172" s="19"/>
      <c r="O172" s="20"/>
      <c r="P172" s="20"/>
      <c r="Q172" s="153"/>
      <c r="R172" s="19"/>
    </row>
    <row r="173" spans="1:18">
      <c r="A173" s="20"/>
      <c r="B173" s="19"/>
      <c r="C173" s="143"/>
      <c r="D173" s="19"/>
      <c r="E173" s="19"/>
      <c r="F173" s="19"/>
      <c r="G173" s="19"/>
      <c r="H173" s="144"/>
      <c r="I173" s="19"/>
      <c r="J173" s="19"/>
      <c r="K173" s="19"/>
      <c r="L173" s="19"/>
      <c r="M173" s="19"/>
      <c r="N173" s="19"/>
      <c r="O173" s="20"/>
      <c r="P173" s="20"/>
      <c r="Q173" s="153"/>
      <c r="R173" s="19"/>
    </row>
    <row r="174" spans="1:18">
      <c r="A174" s="20"/>
      <c r="B174" s="19"/>
      <c r="C174" s="143"/>
      <c r="D174" s="19"/>
      <c r="E174" s="19"/>
      <c r="F174" s="19"/>
      <c r="G174" s="19"/>
      <c r="H174" s="144"/>
      <c r="I174" s="19"/>
      <c r="J174" s="19"/>
      <c r="K174" s="19"/>
      <c r="L174" s="19"/>
      <c r="M174" s="19"/>
      <c r="N174" s="19"/>
      <c r="O174" s="20"/>
      <c r="P174" s="20"/>
      <c r="Q174" s="153"/>
      <c r="R174" s="19"/>
    </row>
    <row r="175" spans="1:18">
      <c r="A175" s="20"/>
      <c r="B175" s="19"/>
      <c r="C175" s="143"/>
      <c r="D175" s="19"/>
      <c r="E175" s="19"/>
      <c r="F175" s="19"/>
      <c r="G175" s="19"/>
      <c r="H175" s="144"/>
      <c r="I175" s="19"/>
      <c r="J175" s="19"/>
      <c r="K175" s="19"/>
      <c r="L175" s="19"/>
      <c r="M175" s="19"/>
      <c r="N175" s="19"/>
      <c r="O175" s="20"/>
      <c r="P175" s="20"/>
      <c r="Q175" s="153"/>
      <c r="R175" s="19"/>
    </row>
    <row r="176" spans="1:18">
      <c r="A176" s="20"/>
      <c r="B176" s="19"/>
      <c r="C176" s="143"/>
      <c r="D176" s="19"/>
      <c r="E176" s="19"/>
      <c r="F176" s="19"/>
      <c r="G176" s="19"/>
      <c r="H176" s="144"/>
      <c r="I176" s="19"/>
      <c r="J176" s="19"/>
      <c r="K176" s="19"/>
      <c r="L176" s="19"/>
      <c r="M176" s="19"/>
      <c r="N176" s="19"/>
      <c r="O176" s="20"/>
      <c r="P176" s="20"/>
      <c r="Q176" s="153"/>
      <c r="R176" s="19"/>
    </row>
    <row r="177" spans="1:18">
      <c r="A177" s="20"/>
      <c r="B177" s="19"/>
      <c r="C177" s="143"/>
      <c r="D177" s="19"/>
      <c r="E177" s="19"/>
      <c r="F177" s="19"/>
      <c r="G177" s="19"/>
      <c r="H177" s="144"/>
      <c r="I177" s="19"/>
      <c r="J177" s="19"/>
      <c r="K177" s="19"/>
      <c r="L177" s="19"/>
      <c r="M177" s="19"/>
      <c r="N177" s="19"/>
      <c r="O177" s="20"/>
      <c r="P177" s="20"/>
      <c r="Q177" s="153"/>
      <c r="R177" s="19"/>
    </row>
    <row r="178" spans="1:18">
      <c r="A178" s="20"/>
      <c r="B178" s="19"/>
      <c r="C178" s="143"/>
      <c r="D178" s="19"/>
      <c r="E178" s="19"/>
      <c r="F178" s="19"/>
      <c r="G178" s="19"/>
      <c r="H178" s="144"/>
      <c r="I178" s="19"/>
      <c r="J178" s="19"/>
      <c r="K178" s="19"/>
      <c r="L178" s="19"/>
      <c r="M178" s="19"/>
      <c r="N178" s="19"/>
      <c r="O178" s="20"/>
      <c r="P178" s="20"/>
      <c r="Q178" s="153"/>
      <c r="R178" s="19"/>
    </row>
    <row r="179" ht="15.75" spans="1:18">
      <c r="A179" s="20"/>
      <c r="B179" s="19"/>
      <c r="C179" s="145"/>
      <c r="D179" s="146"/>
      <c r="E179" s="146"/>
      <c r="F179" s="146"/>
      <c r="G179" s="146"/>
      <c r="H179" s="147"/>
      <c r="I179" s="146"/>
      <c r="J179" s="146"/>
      <c r="K179" s="146"/>
      <c r="L179" s="146"/>
      <c r="M179" s="146"/>
      <c r="N179" s="146"/>
      <c r="O179" s="152"/>
      <c r="P179" s="152"/>
      <c r="Q179" s="154"/>
      <c r="R179" s="19"/>
    </row>
    <row r="180" spans="1:18">
      <c r="A180" s="20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20"/>
    </row>
    <row r="181" spans="1:18">
      <c r="A181" s="20"/>
      <c r="B181" s="19"/>
      <c r="C181" s="2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20"/>
    </row>
    <row r="182" spans="1:18">
      <c r="A182" s="20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20"/>
    </row>
    <row r="183" spans="1:18">
      <c r="A183" s="20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20"/>
    </row>
    <row r="184" spans="1:18">
      <c r="A184" s="247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247"/>
    </row>
    <row r="202" spans="3:6">
      <c r="C202" s="353"/>
      <c r="E202" s="354"/>
      <c r="F202" s="354"/>
    </row>
  </sheetData>
  <mergeCells count="4">
    <mergeCell ref="C101:D101"/>
    <mergeCell ref="C151:D151"/>
    <mergeCell ref="C160:H160"/>
    <mergeCell ref="I160:Q160"/>
  </mergeCells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ignoredErrors>
    <ignoredError sqref="I105:O105;H55:P56;H33:P33;H17:P31;H14:P15;I102:O103;H39:P53;H36:P37;I108:O109;H58:P59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AU185"/>
  <sheetViews>
    <sheetView showGridLines="0" showRowColHeaders="0" zoomScale="75" zoomScaleNormal="75" zoomScaleSheetLayoutView="60" workbookViewId="0">
      <selection activeCell="D13" sqref="D13"/>
    </sheetView>
  </sheetViews>
  <sheetFormatPr defaultColWidth="0" defaultRowHeight="15"/>
  <cols>
    <col min="1" max="1" width="8.57142857142857" style="1" customWidth="1"/>
    <col min="2" max="2" width="9.14285714285714" customWidth="1"/>
    <col min="3" max="3" width="15.4285714285714" customWidth="1"/>
    <col min="4" max="4" width="44.5714285714286" customWidth="1"/>
    <col min="5" max="17" width="18" customWidth="1"/>
    <col min="18" max="18" width="14.2857142857143" style="1"/>
    <col min="19" max="19" width="9.14285714285714" style="1" hidden="1" customWidth="1"/>
    <col min="20" max="23" width="19" style="1" hidden="1" customWidth="1"/>
    <col min="24" max="24" width="9.14285714285714" style="1" hidden="1" customWidth="1"/>
    <col min="25" max="28" width="19" style="1" hidden="1" customWidth="1"/>
    <col min="29" max="29" width="9.14285714285714" style="1" hidden="1" customWidth="1"/>
    <col min="30" max="44" width="19" style="1" hidden="1" customWidth="1"/>
    <col min="45" max="45" width="19" style="1" hidden="1"/>
    <col min="46" max="46" width="9.14285714285714" style="1" hidden="1"/>
    <col min="47" max="50" width="19" style="1" hidden="1"/>
    <col min="51" max="16384" width="9.14285714285714" style="1" hidden="1"/>
  </cols>
  <sheetData>
    <row r="1" customFormat="1" customHeight="1" spans="1:4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customFormat="1" customHeight="1" spans="1:4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customFormat="1" customHeight="1" spans="1:4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customFormat="1" customHeight="1" spans="1: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T4" s="2"/>
      <c r="U4" s="2"/>
      <c r="V4" s="2"/>
      <c r="W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customFormat="1" customHeight="1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T5" s="2"/>
      <c r="U5" s="2"/>
      <c r="V5" s="2"/>
      <c r="W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customFormat="1" customHeight="1"/>
    <row r="7" customFormat="1" customHeight="1"/>
    <row r="8" customFormat="1" customHeight="1"/>
    <row r="9" customFormat="1" customHeight="1"/>
    <row r="10" customFormat="1" customHeight="1"/>
    <row r="11" customFormat="1" customHeight="1" spans="1: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customFormat="1" customHeight="1" spans="1:1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customFormat="1" customHeight="1" spans="1:18">
      <c r="A13" s="19"/>
      <c r="B13" s="19"/>
      <c r="C13" s="19"/>
      <c r="D13" s="340"/>
      <c r="E13" s="101"/>
      <c r="F13" s="101"/>
      <c r="G13" s="101"/>
      <c r="H13" s="118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customFormat="1" customHeight="1" spans="1:18">
      <c r="A14" s="19"/>
      <c r="B14" s="19"/>
      <c r="C14" s="19"/>
      <c r="D14" s="5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customFormat="1" customHeight="1" spans="1:18">
      <c r="A15" s="19"/>
      <c r="B15" s="19"/>
      <c r="C15" s="19"/>
      <c r="D15" s="54" t="s">
        <v>218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customFormat="1" customHeight="1" spans="1:18">
      <c r="A16" s="3"/>
      <c r="B16" s="3"/>
      <c r="C16" s="3"/>
      <c r="D16" s="25" t="s">
        <v>122</v>
      </c>
      <c r="E16" s="341">
        <v>44197</v>
      </c>
      <c r="F16" s="341">
        <v>44228</v>
      </c>
      <c r="G16" s="341">
        <v>44256</v>
      </c>
      <c r="H16" s="341">
        <v>44287</v>
      </c>
      <c r="I16" s="341">
        <v>44317</v>
      </c>
      <c r="J16" s="341">
        <v>44348</v>
      </c>
      <c r="K16" s="341">
        <v>44378</v>
      </c>
      <c r="L16" s="341">
        <v>44409</v>
      </c>
      <c r="M16" s="341">
        <v>44440</v>
      </c>
      <c r="N16" s="341">
        <v>44470</v>
      </c>
      <c r="O16" s="341">
        <v>44501</v>
      </c>
      <c r="P16" s="341">
        <v>44531</v>
      </c>
      <c r="Q16" s="3"/>
      <c r="R16" s="3"/>
    </row>
    <row r="17" customFormat="1" customHeight="1" spans="1:18">
      <c r="A17" s="3"/>
      <c r="B17" s="3"/>
      <c r="C17" s="3"/>
      <c r="D17" s="32" t="s">
        <v>123</v>
      </c>
      <c r="E17" s="121">
        <f>SUMIF($C$56:$C$87,$D17,E$56:E$87)</f>
        <v>0</v>
      </c>
      <c r="F17" s="121">
        <f t="shared" ref="F17:P17" si="0">SUMIF($C$56:$C$87,$D17,F$56:F$87)</f>
        <v>0</v>
      </c>
      <c r="G17" s="121">
        <f t="shared" si="0"/>
        <v>0</v>
      </c>
      <c r="H17" s="121">
        <f t="shared" si="0"/>
        <v>0</v>
      </c>
      <c r="I17" s="121">
        <f t="shared" si="0"/>
        <v>0</v>
      </c>
      <c r="J17" s="121">
        <f t="shared" si="0"/>
        <v>0</v>
      </c>
      <c r="K17" s="121">
        <f t="shared" si="0"/>
        <v>0</v>
      </c>
      <c r="L17" s="121">
        <f t="shared" si="0"/>
        <v>0</v>
      </c>
      <c r="M17" s="121">
        <f t="shared" si="0"/>
        <v>0</v>
      </c>
      <c r="N17" s="121">
        <f t="shared" si="0"/>
        <v>0</v>
      </c>
      <c r="O17" s="121">
        <f t="shared" si="0"/>
        <v>0</v>
      </c>
      <c r="P17" s="121">
        <f t="shared" si="0"/>
        <v>0</v>
      </c>
      <c r="Q17" s="3"/>
      <c r="R17" s="3"/>
    </row>
    <row r="18" customFormat="1" ht="17.25" customHeight="1" spans="1:18">
      <c r="A18" s="3"/>
      <c r="B18" s="3"/>
      <c r="C18" s="3"/>
      <c r="D18" s="122" t="s">
        <v>124</v>
      </c>
      <c r="E18" s="121">
        <f t="shared" ref="E18:E28" si="1">SUMIF($C$56:$C$87,$D18,E$56:E$87)</f>
        <v>0</v>
      </c>
      <c r="F18" s="121">
        <f t="shared" ref="F18:F28" si="2">SUMIF($C$56:$C$87,$D18,F$56:F$87)</f>
        <v>0</v>
      </c>
      <c r="G18" s="121">
        <f t="shared" ref="G18:G28" si="3">SUMIF($C$56:$C$87,$D18,G$56:G$87)</f>
        <v>0</v>
      </c>
      <c r="H18" s="121">
        <f t="shared" ref="H18:H28" si="4">SUMIF($C$56:$C$87,$D18,H$56:H$87)</f>
        <v>0</v>
      </c>
      <c r="I18" s="121">
        <f t="shared" ref="I18:I28" si="5">SUMIF($C$56:$C$87,$D18,I$56:I$87)</f>
        <v>0</v>
      </c>
      <c r="J18" s="121">
        <f t="shared" ref="J18:J28" si="6">SUMIF($C$56:$C$87,$D18,J$56:J$87)</f>
        <v>0</v>
      </c>
      <c r="K18" s="121">
        <f t="shared" ref="K18:K28" si="7">SUMIF($C$56:$C$87,$D18,K$56:K$87)</f>
        <v>0</v>
      </c>
      <c r="L18" s="121">
        <f t="shared" ref="L18:L28" si="8">SUMIF($C$56:$C$87,$D18,L$56:L$87)</f>
        <v>0</v>
      </c>
      <c r="M18" s="121">
        <f t="shared" ref="M18:M28" si="9">SUMIF($C$56:$C$87,$D18,M$56:M$87)</f>
        <v>0</v>
      </c>
      <c r="N18" s="121">
        <f t="shared" ref="N18:N28" si="10">SUMIF($C$56:$C$87,$D18,N$56:N$87)</f>
        <v>0</v>
      </c>
      <c r="O18" s="121">
        <f t="shared" ref="O18:O28" si="11">SUMIF($C$56:$C$87,$D18,O$56:O$87)</f>
        <v>0</v>
      </c>
      <c r="P18" s="121">
        <f t="shared" ref="P18:P28" si="12">SUMIF($C$56:$C$87,$D18,P$56:P$87)</f>
        <v>0</v>
      </c>
      <c r="Q18" s="3"/>
      <c r="R18" s="3"/>
    </row>
    <row r="19" customFormat="1" customHeight="1" spans="1:18">
      <c r="A19" s="3"/>
      <c r="B19" s="3"/>
      <c r="C19" s="3"/>
      <c r="D19" s="122" t="s">
        <v>125</v>
      </c>
      <c r="E19" s="121">
        <f t="shared" si="1"/>
        <v>4</v>
      </c>
      <c r="F19" s="121">
        <f t="shared" si="2"/>
        <v>5</v>
      </c>
      <c r="G19" s="121">
        <f t="shared" si="3"/>
        <v>5</v>
      </c>
      <c r="H19" s="121">
        <f t="shared" si="4"/>
        <v>5</v>
      </c>
      <c r="I19" s="121">
        <f t="shared" si="5"/>
        <v>5</v>
      </c>
      <c r="J19" s="121">
        <f t="shared" si="6"/>
        <v>5</v>
      </c>
      <c r="K19" s="121">
        <f t="shared" si="7"/>
        <v>5</v>
      </c>
      <c r="L19" s="121">
        <f t="shared" si="8"/>
        <v>4</v>
      </c>
      <c r="M19" s="121">
        <f t="shared" si="9"/>
        <v>4</v>
      </c>
      <c r="N19" s="121">
        <f t="shared" si="10"/>
        <v>4</v>
      </c>
      <c r="O19" s="121">
        <f t="shared" si="11"/>
        <v>4</v>
      </c>
      <c r="P19" s="121">
        <f t="shared" si="12"/>
        <v>4</v>
      </c>
      <c r="Q19" s="3"/>
      <c r="R19" s="3"/>
    </row>
    <row r="20" customFormat="1" spans="1:18">
      <c r="A20" s="3"/>
      <c r="B20" s="3"/>
      <c r="C20" s="3"/>
      <c r="D20" s="122" t="s">
        <v>126</v>
      </c>
      <c r="E20" s="121">
        <f t="shared" si="1"/>
        <v>2</v>
      </c>
      <c r="F20" s="121">
        <f t="shared" si="2"/>
        <v>2</v>
      </c>
      <c r="G20" s="121">
        <f t="shared" si="3"/>
        <v>2</v>
      </c>
      <c r="H20" s="121">
        <f t="shared" si="4"/>
        <v>2</v>
      </c>
      <c r="I20" s="121">
        <f t="shared" si="5"/>
        <v>2</v>
      </c>
      <c r="J20" s="121">
        <f t="shared" si="6"/>
        <v>2</v>
      </c>
      <c r="K20" s="121">
        <f t="shared" si="7"/>
        <v>2</v>
      </c>
      <c r="L20" s="121">
        <f t="shared" si="8"/>
        <v>2</v>
      </c>
      <c r="M20" s="121">
        <f t="shared" si="9"/>
        <v>2</v>
      </c>
      <c r="N20" s="121">
        <f t="shared" si="10"/>
        <v>2</v>
      </c>
      <c r="O20" s="121">
        <f t="shared" si="11"/>
        <v>2</v>
      </c>
      <c r="P20" s="121">
        <f t="shared" si="12"/>
        <v>2</v>
      </c>
      <c r="Q20" s="3"/>
      <c r="R20" s="3"/>
    </row>
    <row r="21" customFormat="1" spans="1:18">
      <c r="A21" s="3"/>
      <c r="B21" s="3"/>
      <c r="C21" s="3"/>
      <c r="D21" s="122" t="s">
        <v>127</v>
      </c>
      <c r="E21" s="121">
        <f t="shared" si="1"/>
        <v>2</v>
      </c>
      <c r="F21" s="121">
        <f t="shared" si="2"/>
        <v>2</v>
      </c>
      <c r="G21" s="121">
        <f t="shared" si="3"/>
        <v>1</v>
      </c>
      <c r="H21" s="121">
        <f t="shared" si="4"/>
        <v>1</v>
      </c>
      <c r="I21" s="121">
        <f t="shared" si="5"/>
        <v>1</v>
      </c>
      <c r="J21" s="121">
        <f t="shared" si="6"/>
        <v>1</v>
      </c>
      <c r="K21" s="121">
        <f t="shared" si="7"/>
        <v>1</v>
      </c>
      <c r="L21" s="121">
        <f t="shared" si="8"/>
        <v>1</v>
      </c>
      <c r="M21" s="121">
        <f t="shared" si="9"/>
        <v>2</v>
      </c>
      <c r="N21" s="121">
        <f t="shared" si="10"/>
        <v>2</v>
      </c>
      <c r="O21" s="121">
        <f t="shared" si="11"/>
        <v>2</v>
      </c>
      <c r="P21" s="121">
        <f t="shared" si="12"/>
        <v>2</v>
      </c>
      <c r="Q21" s="3"/>
      <c r="R21" s="3"/>
    </row>
    <row r="22" customFormat="1" spans="1:18">
      <c r="A22" s="4"/>
      <c r="B22" s="3"/>
      <c r="C22" s="3"/>
      <c r="D22" s="122" t="s">
        <v>128</v>
      </c>
      <c r="E22" s="121">
        <f t="shared" si="1"/>
        <v>0</v>
      </c>
      <c r="F22" s="121">
        <f t="shared" si="2"/>
        <v>0</v>
      </c>
      <c r="G22" s="121">
        <f t="shared" si="3"/>
        <v>0</v>
      </c>
      <c r="H22" s="121">
        <f t="shared" si="4"/>
        <v>0</v>
      </c>
      <c r="I22" s="121">
        <f t="shared" si="5"/>
        <v>0</v>
      </c>
      <c r="J22" s="121">
        <f t="shared" si="6"/>
        <v>0</v>
      </c>
      <c r="K22" s="121">
        <f t="shared" si="7"/>
        <v>0</v>
      </c>
      <c r="L22" s="121">
        <f t="shared" si="8"/>
        <v>0</v>
      </c>
      <c r="M22" s="121">
        <f t="shared" si="9"/>
        <v>0</v>
      </c>
      <c r="N22" s="121">
        <f t="shared" si="10"/>
        <v>0</v>
      </c>
      <c r="O22" s="121">
        <f t="shared" si="11"/>
        <v>0</v>
      </c>
      <c r="P22" s="121">
        <f t="shared" si="12"/>
        <v>0</v>
      </c>
      <c r="Q22" s="3"/>
      <c r="R22" s="3"/>
    </row>
    <row r="23" customFormat="1" spans="1:18">
      <c r="A23" s="4"/>
      <c r="B23" s="3"/>
      <c r="C23" s="3"/>
      <c r="D23" s="122" t="s">
        <v>129</v>
      </c>
      <c r="E23" s="121">
        <f t="shared" si="1"/>
        <v>2</v>
      </c>
      <c r="F23" s="121">
        <f t="shared" si="2"/>
        <v>2</v>
      </c>
      <c r="G23" s="121">
        <f t="shared" si="3"/>
        <v>2</v>
      </c>
      <c r="H23" s="121">
        <f t="shared" si="4"/>
        <v>2</v>
      </c>
      <c r="I23" s="121">
        <f t="shared" si="5"/>
        <v>2</v>
      </c>
      <c r="J23" s="121">
        <f t="shared" si="6"/>
        <v>2</v>
      </c>
      <c r="K23" s="121">
        <f t="shared" si="7"/>
        <v>2</v>
      </c>
      <c r="L23" s="121">
        <f t="shared" si="8"/>
        <v>2</v>
      </c>
      <c r="M23" s="121">
        <f t="shared" si="9"/>
        <v>2</v>
      </c>
      <c r="N23" s="121">
        <f t="shared" si="10"/>
        <v>2</v>
      </c>
      <c r="O23" s="121">
        <f t="shared" si="11"/>
        <v>2</v>
      </c>
      <c r="P23" s="121">
        <f t="shared" si="12"/>
        <v>2</v>
      </c>
      <c r="Q23" s="3"/>
      <c r="R23" s="3"/>
    </row>
    <row r="24" customHeight="1" spans="1:18">
      <c r="A24" s="4"/>
      <c r="B24" s="3"/>
      <c r="C24" s="3"/>
      <c r="D24" s="32" t="s">
        <v>130</v>
      </c>
      <c r="E24" s="121">
        <f t="shared" si="1"/>
        <v>3</v>
      </c>
      <c r="F24" s="121">
        <f t="shared" si="2"/>
        <v>3</v>
      </c>
      <c r="G24" s="121">
        <f t="shared" si="3"/>
        <v>3</v>
      </c>
      <c r="H24" s="121">
        <f t="shared" si="4"/>
        <v>3</v>
      </c>
      <c r="I24" s="121">
        <f t="shared" si="5"/>
        <v>3</v>
      </c>
      <c r="J24" s="121">
        <f t="shared" si="6"/>
        <v>3</v>
      </c>
      <c r="K24" s="121">
        <f t="shared" si="7"/>
        <v>3</v>
      </c>
      <c r="L24" s="121">
        <f t="shared" si="8"/>
        <v>3</v>
      </c>
      <c r="M24" s="121">
        <f t="shared" si="9"/>
        <v>3</v>
      </c>
      <c r="N24" s="121">
        <f t="shared" si="10"/>
        <v>3</v>
      </c>
      <c r="O24" s="121">
        <f t="shared" si="11"/>
        <v>3</v>
      </c>
      <c r="P24" s="121">
        <f t="shared" si="12"/>
        <v>3</v>
      </c>
      <c r="Q24" s="3"/>
      <c r="R24" s="3"/>
    </row>
    <row r="25" spans="1:18">
      <c r="A25" s="4"/>
      <c r="B25" s="3"/>
      <c r="C25" s="3"/>
      <c r="D25" s="122" t="s">
        <v>131</v>
      </c>
      <c r="E25" s="121">
        <f t="shared" si="1"/>
        <v>24</v>
      </c>
      <c r="F25" s="121">
        <f t="shared" si="2"/>
        <v>24</v>
      </c>
      <c r="G25" s="121">
        <f t="shared" si="3"/>
        <v>25</v>
      </c>
      <c r="H25" s="121">
        <f t="shared" si="4"/>
        <v>25</v>
      </c>
      <c r="I25" s="121">
        <f t="shared" si="5"/>
        <v>25</v>
      </c>
      <c r="J25" s="121">
        <f t="shared" si="6"/>
        <v>25</v>
      </c>
      <c r="K25" s="121">
        <f t="shared" si="7"/>
        <v>26</v>
      </c>
      <c r="L25" s="121">
        <f t="shared" si="8"/>
        <v>26</v>
      </c>
      <c r="M25" s="121">
        <f t="shared" si="9"/>
        <v>26</v>
      </c>
      <c r="N25" s="121">
        <f t="shared" si="10"/>
        <v>26</v>
      </c>
      <c r="O25" s="121">
        <f t="shared" si="11"/>
        <v>26</v>
      </c>
      <c r="P25" s="121">
        <f t="shared" si="12"/>
        <v>26</v>
      </c>
      <c r="Q25" s="3"/>
      <c r="R25" s="3"/>
    </row>
    <row r="26" spans="1:18">
      <c r="A26" s="4"/>
      <c r="B26" s="3"/>
      <c r="C26" s="3"/>
      <c r="D26" s="122" t="s">
        <v>132</v>
      </c>
      <c r="E26" s="121">
        <f t="shared" si="1"/>
        <v>5</v>
      </c>
      <c r="F26" s="121">
        <f t="shared" si="2"/>
        <v>5</v>
      </c>
      <c r="G26" s="121">
        <f t="shared" si="3"/>
        <v>5</v>
      </c>
      <c r="H26" s="121">
        <f t="shared" si="4"/>
        <v>5</v>
      </c>
      <c r="I26" s="121">
        <f t="shared" si="5"/>
        <v>5</v>
      </c>
      <c r="J26" s="121">
        <f t="shared" si="6"/>
        <v>5</v>
      </c>
      <c r="K26" s="121">
        <f t="shared" si="7"/>
        <v>5</v>
      </c>
      <c r="L26" s="121">
        <f t="shared" si="8"/>
        <v>5</v>
      </c>
      <c r="M26" s="121">
        <f t="shared" si="9"/>
        <v>5</v>
      </c>
      <c r="N26" s="121">
        <f t="shared" si="10"/>
        <v>5</v>
      </c>
      <c r="O26" s="121">
        <f t="shared" si="11"/>
        <v>5</v>
      </c>
      <c r="P26" s="121">
        <f t="shared" si="12"/>
        <v>5</v>
      </c>
      <c r="Q26" s="3"/>
      <c r="R26" s="3"/>
    </row>
    <row r="27" spans="1:18">
      <c r="A27" s="4"/>
      <c r="B27" s="19"/>
      <c r="C27" s="19"/>
      <c r="D27" s="122" t="s">
        <v>133</v>
      </c>
      <c r="E27" s="121">
        <f t="shared" si="1"/>
        <v>4</v>
      </c>
      <c r="F27" s="121">
        <f t="shared" si="2"/>
        <v>4</v>
      </c>
      <c r="G27" s="121">
        <f t="shared" si="3"/>
        <v>3</v>
      </c>
      <c r="H27" s="121">
        <f t="shared" si="4"/>
        <v>3</v>
      </c>
      <c r="I27" s="121">
        <f t="shared" si="5"/>
        <v>3</v>
      </c>
      <c r="J27" s="121">
        <f t="shared" si="6"/>
        <v>2</v>
      </c>
      <c r="K27" s="121">
        <f t="shared" si="7"/>
        <v>2</v>
      </c>
      <c r="L27" s="121">
        <f t="shared" si="8"/>
        <v>4</v>
      </c>
      <c r="M27" s="121">
        <f t="shared" si="9"/>
        <v>5</v>
      </c>
      <c r="N27" s="121">
        <f t="shared" si="10"/>
        <v>5</v>
      </c>
      <c r="O27" s="121">
        <f t="shared" si="11"/>
        <v>6</v>
      </c>
      <c r="P27" s="121">
        <f t="shared" si="12"/>
        <v>5</v>
      </c>
      <c r="Q27" s="3"/>
      <c r="R27" s="3"/>
    </row>
    <row r="28" spans="1:18">
      <c r="A28" s="4"/>
      <c r="B28" s="19"/>
      <c r="C28" s="19"/>
      <c r="D28" s="123" t="s">
        <v>134</v>
      </c>
      <c r="E28" s="121">
        <f t="shared" si="1"/>
        <v>11</v>
      </c>
      <c r="F28" s="121">
        <f t="shared" si="2"/>
        <v>11</v>
      </c>
      <c r="G28" s="121">
        <f t="shared" si="3"/>
        <v>12</v>
      </c>
      <c r="H28" s="121">
        <f t="shared" si="4"/>
        <v>12</v>
      </c>
      <c r="I28" s="121">
        <f t="shared" si="5"/>
        <v>12</v>
      </c>
      <c r="J28" s="121">
        <f t="shared" si="6"/>
        <v>12</v>
      </c>
      <c r="K28" s="121">
        <f t="shared" si="7"/>
        <v>12</v>
      </c>
      <c r="L28" s="121">
        <f t="shared" si="8"/>
        <v>12</v>
      </c>
      <c r="M28" s="121">
        <f t="shared" si="9"/>
        <v>12</v>
      </c>
      <c r="N28" s="121">
        <f t="shared" si="10"/>
        <v>12</v>
      </c>
      <c r="O28" s="121">
        <f t="shared" si="11"/>
        <v>12</v>
      </c>
      <c r="P28" s="121">
        <f t="shared" si="12"/>
        <v>12</v>
      </c>
      <c r="Q28" s="3"/>
      <c r="R28" s="3"/>
    </row>
    <row r="29" spans="1:18">
      <c r="A29" s="4"/>
      <c r="B29" s="19"/>
      <c r="C29" s="19"/>
      <c r="D29" s="46" t="s">
        <v>16</v>
      </c>
      <c r="E29" s="124">
        <f>SUM(E17:E28)</f>
        <v>57</v>
      </c>
      <c r="F29" s="124">
        <f>SUM(F17:F28)</f>
        <v>58</v>
      </c>
      <c r="G29" s="124">
        <f>SUM(G17:G28)</f>
        <v>58</v>
      </c>
      <c r="H29" s="124">
        <f>SUM(H17:H28)</f>
        <v>58</v>
      </c>
      <c r="I29" s="124">
        <f t="shared" ref="I29:P29" si="13">SUM(I17:I28)</f>
        <v>58</v>
      </c>
      <c r="J29" s="124">
        <f t="shared" si="13"/>
        <v>57</v>
      </c>
      <c r="K29" s="124">
        <f t="shared" si="13"/>
        <v>58</v>
      </c>
      <c r="L29" s="124">
        <f t="shared" si="13"/>
        <v>59</v>
      </c>
      <c r="M29" s="124">
        <f t="shared" si="13"/>
        <v>61</v>
      </c>
      <c r="N29" s="124">
        <f t="shared" si="13"/>
        <v>61</v>
      </c>
      <c r="O29" s="124">
        <f t="shared" si="13"/>
        <v>62</v>
      </c>
      <c r="P29" s="124">
        <f t="shared" si="13"/>
        <v>61</v>
      </c>
      <c r="Q29" s="97"/>
      <c r="R29" s="138"/>
    </row>
    <row r="30" spans="1:18">
      <c r="A30" s="4"/>
      <c r="B30" s="19"/>
      <c r="C30" s="20"/>
      <c r="D30" s="19" t="s">
        <v>17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45"/>
      <c r="R30" s="45"/>
    </row>
    <row r="31" ht="14.25" customHeight="1" spans="1:18">
      <c r="A31" s="4"/>
      <c r="B31" s="19"/>
      <c r="C31" s="29"/>
      <c r="D31" s="35" t="s">
        <v>219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5"/>
      <c r="R31" s="45"/>
    </row>
    <row r="32" customHeight="1" spans="1:21">
      <c r="A32" s="4"/>
      <c r="B32" s="19"/>
      <c r="C32" s="29"/>
      <c r="D32" s="29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133"/>
      <c r="T32" s="133"/>
      <c r="U32" s="133"/>
    </row>
    <row r="33" ht="28.5" customHeight="1" spans="1:21">
      <c r="A33" s="4"/>
      <c r="B33" s="19"/>
      <c r="C33" s="29"/>
      <c r="D33" s="29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133"/>
      <c r="T33" s="133"/>
      <c r="U33" s="133"/>
    </row>
    <row r="34" customHeight="1" spans="1:21">
      <c r="A34" s="4"/>
      <c r="B34" s="19"/>
      <c r="C34" s="29"/>
      <c r="D34" s="128" t="s">
        <v>220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133"/>
      <c r="T34" s="133"/>
      <c r="U34" s="133"/>
    </row>
    <row r="35" customHeight="1" spans="1:21">
      <c r="A35" s="4"/>
      <c r="B35" s="19"/>
      <c r="C35" s="29"/>
      <c r="D35" s="25" t="s">
        <v>122</v>
      </c>
      <c r="E35" s="341">
        <v>44197</v>
      </c>
      <c r="F35" s="341">
        <v>44228</v>
      </c>
      <c r="G35" s="341">
        <v>44256</v>
      </c>
      <c r="H35" s="341">
        <v>44287</v>
      </c>
      <c r="I35" s="341">
        <v>44317</v>
      </c>
      <c r="J35" s="341">
        <v>44348</v>
      </c>
      <c r="K35" s="341">
        <v>44378</v>
      </c>
      <c r="L35" s="341">
        <v>44409</v>
      </c>
      <c r="M35" s="341">
        <v>44440</v>
      </c>
      <c r="N35" s="341">
        <v>44470</v>
      </c>
      <c r="O35" s="341">
        <v>44501</v>
      </c>
      <c r="P35" s="341">
        <v>44531</v>
      </c>
      <c r="Q35" s="119" t="s">
        <v>16</v>
      </c>
      <c r="R35" s="45"/>
      <c r="S35" s="133"/>
      <c r="T35" s="133"/>
      <c r="U35" s="133"/>
    </row>
    <row r="36" customHeight="1" spans="1:21">
      <c r="A36" s="4"/>
      <c r="B36" s="19"/>
      <c r="C36" s="29"/>
      <c r="D36" s="32" t="s">
        <v>123</v>
      </c>
      <c r="E36" s="343">
        <f ca="1">SUMIF($C$95:$C$127,$D36,E$95:E$126)</f>
        <v>0</v>
      </c>
      <c r="F36" s="343">
        <f ca="1" t="shared" ref="F36:P36" si="14">SUMIF($C$95:$C$127,$D36,F$95:F$126)</f>
        <v>0</v>
      </c>
      <c r="G36" s="343">
        <f ca="1" t="shared" si="14"/>
        <v>0</v>
      </c>
      <c r="H36" s="343">
        <f ca="1" t="shared" si="14"/>
        <v>0</v>
      </c>
      <c r="I36" s="343">
        <f ca="1" t="shared" si="14"/>
        <v>0</v>
      </c>
      <c r="J36" s="343">
        <f ca="1" t="shared" si="14"/>
        <v>0</v>
      </c>
      <c r="K36" s="343">
        <f ca="1" t="shared" si="14"/>
        <v>0</v>
      </c>
      <c r="L36" s="343">
        <f ca="1" t="shared" si="14"/>
        <v>0</v>
      </c>
      <c r="M36" s="343">
        <f ca="1" t="shared" si="14"/>
        <v>0</v>
      </c>
      <c r="N36" s="343">
        <f ca="1" t="shared" si="14"/>
        <v>0</v>
      </c>
      <c r="O36" s="343">
        <f ca="1" t="shared" si="14"/>
        <v>0</v>
      </c>
      <c r="P36" s="343">
        <f ca="1" t="shared" si="14"/>
        <v>0</v>
      </c>
      <c r="Q36" s="343">
        <f ca="1">SUM(E36:P36)</f>
        <v>0</v>
      </c>
      <c r="R36" s="45"/>
      <c r="S36" s="133"/>
      <c r="T36" s="133"/>
      <c r="U36" s="133"/>
    </row>
    <row r="37" customHeight="1" spans="1:21">
      <c r="A37" s="4"/>
      <c r="B37" s="19"/>
      <c r="C37" s="29"/>
      <c r="D37" s="122" t="s">
        <v>124</v>
      </c>
      <c r="E37" s="343">
        <f ca="1" t="shared" ref="E37:E47" si="15">SUMIF($C$95:$C$127,$D37,E$95:E$126)</f>
        <v>0</v>
      </c>
      <c r="F37" s="343">
        <f ca="1" t="shared" ref="F37:F47" si="16">SUMIF($C$95:$C$127,$D37,F$95:F$126)</f>
        <v>0</v>
      </c>
      <c r="G37" s="343">
        <f ca="1" t="shared" ref="G37:G47" si="17">SUMIF($C$95:$C$127,$D37,G$95:G$126)</f>
        <v>0</v>
      </c>
      <c r="H37" s="343">
        <f ca="1" t="shared" ref="H37:H47" si="18">SUMIF($C$95:$C$127,$D37,H$95:H$126)</f>
        <v>0</v>
      </c>
      <c r="I37" s="343">
        <f ca="1" t="shared" ref="I37:I47" si="19">SUMIF($C$95:$C$127,$D37,I$95:I$126)</f>
        <v>0</v>
      </c>
      <c r="J37" s="343">
        <f ca="1" t="shared" ref="J37:J47" si="20">SUMIF($C$95:$C$127,$D37,J$95:J$126)</f>
        <v>0</v>
      </c>
      <c r="K37" s="343">
        <f ca="1" t="shared" ref="K37:K47" si="21">SUMIF($C$95:$C$127,$D37,K$95:K$126)</f>
        <v>0</v>
      </c>
      <c r="L37" s="343">
        <f ca="1" t="shared" ref="L37:L47" si="22">SUMIF($C$95:$C$127,$D37,L$95:L$126)</f>
        <v>0</v>
      </c>
      <c r="M37" s="343">
        <f ca="1" t="shared" ref="M37:M47" si="23">SUMIF($C$95:$C$127,$D37,M$95:M$126)</f>
        <v>0</v>
      </c>
      <c r="N37" s="343">
        <f ca="1" t="shared" ref="N37:N47" si="24">SUMIF($C$95:$C$127,$D37,N$95:N$126)</f>
        <v>0</v>
      </c>
      <c r="O37" s="343">
        <f ca="1" t="shared" ref="O37:O47" si="25">SUMIF($C$95:$C$127,$D37,O$95:O$126)</f>
        <v>0</v>
      </c>
      <c r="P37" s="343">
        <f ca="1" t="shared" ref="P37:P47" si="26">SUMIF($C$95:$C$127,$D37,P$95:P$126)</f>
        <v>0</v>
      </c>
      <c r="Q37" s="343">
        <v>0</v>
      </c>
      <c r="R37" s="45"/>
      <c r="S37" s="133"/>
      <c r="T37" s="133"/>
      <c r="U37" s="133"/>
    </row>
    <row r="38" customHeight="1" spans="1:21">
      <c r="A38" s="4"/>
      <c r="B38" s="19"/>
      <c r="C38" s="29"/>
      <c r="D38" s="122" t="s">
        <v>125</v>
      </c>
      <c r="E38" s="343">
        <f ca="1" t="shared" si="15"/>
        <v>1600</v>
      </c>
      <c r="F38" s="343">
        <f ca="1" t="shared" si="16"/>
        <v>2000</v>
      </c>
      <c r="G38" s="343">
        <f ca="1" t="shared" si="17"/>
        <v>2000</v>
      </c>
      <c r="H38" s="343">
        <f ca="1" t="shared" si="18"/>
        <v>2000</v>
      </c>
      <c r="I38" s="343">
        <f ca="1" t="shared" si="19"/>
        <v>2000</v>
      </c>
      <c r="J38" s="343">
        <f ca="1" t="shared" si="20"/>
        <v>2000</v>
      </c>
      <c r="K38" s="343">
        <f ca="1" t="shared" si="21"/>
        <v>2000</v>
      </c>
      <c r="L38" s="343">
        <f ca="1" t="shared" si="22"/>
        <v>1600</v>
      </c>
      <c r="M38" s="343">
        <f ca="1" t="shared" si="23"/>
        <v>1600</v>
      </c>
      <c r="N38" s="343">
        <f ca="1" t="shared" si="24"/>
        <v>1600</v>
      </c>
      <c r="O38" s="343">
        <f ca="1" t="shared" si="25"/>
        <v>1600</v>
      </c>
      <c r="P38" s="343">
        <f ca="1" t="shared" si="26"/>
        <v>1600</v>
      </c>
      <c r="Q38" s="343">
        <f ca="1" t="shared" ref="Q37:Q47" si="27">SUM(E38:P38)</f>
        <v>21600</v>
      </c>
      <c r="R38" s="45"/>
      <c r="S38" s="133"/>
      <c r="T38" s="133"/>
      <c r="U38" s="133"/>
    </row>
    <row r="39" customHeight="1" spans="1:21">
      <c r="A39" s="4"/>
      <c r="B39" s="19"/>
      <c r="C39" s="29"/>
      <c r="D39" s="122" t="s">
        <v>126</v>
      </c>
      <c r="E39" s="343">
        <f ca="1" t="shared" si="15"/>
        <v>800</v>
      </c>
      <c r="F39" s="343">
        <f ca="1" t="shared" si="16"/>
        <v>800</v>
      </c>
      <c r="G39" s="343">
        <f ca="1" t="shared" si="17"/>
        <v>800</v>
      </c>
      <c r="H39" s="343">
        <f ca="1" t="shared" si="18"/>
        <v>800</v>
      </c>
      <c r="I39" s="343">
        <f ca="1" t="shared" si="19"/>
        <v>800</v>
      </c>
      <c r="J39" s="343">
        <f ca="1" t="shared" si="20"/>
        <v>800</v>
      </c>
      <c r="K39" s="343">
        <f ca="1" t="shared" si="21"/>
        <v>800</v>
      </c>
      <c r="L39" s="343">
        <f ca="1" t="shared" si="22"/>
        <v>800</v>
      </c>
      <c r="M39" s="343">
        <f ca="1" t="shared" si="23"/>
        <v>800</v>
      </c>
      <c r="N39" s="343">
        <f ca="1" t="shared" si="24"/>
        <v>800</v>
      </c>
      <c r="O39" s="343">
        <f ca="1" t="shared" si="25"/>
        <v>800</v>
      </c>
      <c r="P39" s="343">
        <f ca="1" t="shared" si="26"/>
        <v>800</v>
      </c>
      <c r="Q39" s="343">
        <f ca="1" t="shared" si="27"/>
        <v>9600</v>
      </c>
      <c r="R39" s="45"/>
      <c r="S39" s="133"/>
      <c r="T39" s="133"/>
      <c r="U39" s="133"/>
    </row>
    <row r="40" customHeight="1" spans="1:21">
      <c r="A40" s="4"/>
      <c r="B40" s="19"/>
      <c r="C40" s="29"/>
      <c r="D40" s="122" t="s">
        <v>127</v>
      </c>
      <c r="E40" s="343">
        <f ca="1" t="shared" si="15"/>
        <v>800</v>
      </c>
      <c r="F40" s="343">
        <f ca="1" t="shared" si="16"/>
        <v>800</v>
      </c>
      <c r="G40" s="343">
        <f ca="1" t="shared" si="17"/>
        <v>400</v>
      </c>
      <c r="H40" s="343">
        <f ca="1" t="shared" si="18"/>
        <v>400</v>
      </c>
      <c r="I40" s="343">
        <f ca="1" t="shared" si="19"/>
        <v>400</v>
      </c>
      <c r="J40" s="343">
        <f ca="1" t="shared" si="20"/>
        <v>400</v>
      </c>
      <c r="K40" s="343">
        <f ca="1" t="shared" si="21"/>
        <v>400</v>
      </c>
      <c r="L40" s="343">
        <f ca="1" t="shared" si="22"/>
        <v>400</v>
      </c>
      <c r="M40" s="343">
        <f ca="1" t="shared" si="23"/>
        <v>800</v>
      </c>
      <c r="N40" s="343">
        <f ca="1" t="shared" si="24"/>
        <v>800</v>
      </c>
      <c r="O40" s="343">
        <f ca="1" t="shared" si="25"/>
        <v>800</v>
      </c>
      <c r="P40" s="343">
        <f ca="1" t="shared" si="26"/>
        <v>800</v>
      </c>
      <c r="Q40" s="343">
        <f ca="1" t="shared" si="27"/>
        <v>7200</v>
      </c>
      <c r="R40" s="45"/>
      <c r="S40" s="133"/>
      <c r="T40" s="133"/>
      <c r="U40" s="133"/>
    </row>
    <row r="41" customHeight="1" spans="1:21">
      <c r="A41" s="4"/>
      <c r="B41" s="19"/>
      <c r="C41" s="29"/>
      <c r="D41" s="122" t="s">
        <v>128</v>
      </c>
      <c r="E41" s="343">
        <f ca="1" t="shared" si="15"/>
        <v>0</v>
      </c>
      <c r="F41" s="343">
        <f ca="1" t="shared" si="16"/>
        <v>0</v>
      </c>
      <c r="G41" s="343">
        <f ca="1" t="shared" si="17"/>
        <v>0</v>
      </c>
      <c r="H41" s="343">
        <f ca="1" t="shared" si="18"/>
        <v>0</v>
      </c>
      <c r="I41" s="343">
        <f ca="1" t="shared" si="19"/>
        <v>0</v>
      </c>
      <c r="J41" s="343">
        <f ca="1" t="shared" si="20"/>
        <v>0</v>
      </c>
      <c r="K41" s="343">
        <f ca="1" t="shared" si="21"/>
        <v>0</v>
      </c>
      <c r="L41" s="343">
        <f ca="1" t="shared" si="22"/>
        <v>0</v>
      </c>
      <c r="M41" s="343">
        <f ca="1" t="shared" si="23"/>
        <v>0</v>
      </c>
      <c r="N41" s="343">
        <f ca="1" t="shared" si="24"/>
        <v>0</v>
      </c>
      <c r="O41" s="343">
        <f ca="1" t="shared" si="25"/>
        <v>0</v>
      </c>
      <c r="P41" s="343">
        <f ca="1" t="shared" si="26"/>
        <v>0</v>
      </c>
      <c r="Q41" s="343">
        <f ca="1" t="shared" si="27"/>
        <v>0</v>
      </c>
      <c r="R41" s="45"/>
      <c r="S41" s="133"/>
      <c r="T41" s="133"/>
      <c r="U41" s="133"/>
    </row>
    <row r="42" customHeight="1" spans="1:21">
      <c r="A42" s="4"/>
      <c r="B42" s="19"/>
      <c r="C42" s="29"/>
      <c r="D42" s="122" t="s">
        <v>129</v>
      </c>
      <c r="E42" s="343">
        <f ca="1" t="shared" si="15"/>
        <v>800</v>
      </c>
      <c r="F42" s="343">
        <f ca="1" t="shared" si="16"/>
        <v>800</v>
      </c>
      <c r="G42" s="343">
        <f ca="1" t="shared" si="17"/>
        <v>800</v>
      </c>
      <c r="H42" s="343">
        <f ca="1" t="shared" si="18"/>
        <v>800</v>
      </c>
      <c r="I42" s="343">
        <f ca="1" t="shared" si="19"/>
        <v>800</v>
      </c>
      <c r="J42" s="343">
        <f ca="1" t="shared" si="20"/>
        <v>800</v>
      </c>
      <c r="K42" s="343">
        <f ca="1" t="shared" si="21"/>
        <v>800</v>
      </c>
      <c r="L42" s="343">
        <f ca="1" t="shared" si="22"/>
        <v>800</v>
      </c>
      <c r="M42" s="343">
        <f ca="1" t="shared" si="23"/>
        <v>800</v>
      </c>
      <c r="N42" s="343">
        <f ca="1" t="shared" si="24"/>
        <v>800</v>
      </c>
      <c r="O42" s="343">
        <f ca="1" t="shared" si="25"/>
        <v>800</v>
      </c>
      <c r="P42" s="343">
        <f ca="1" t="shared" si="26"/>
        <v>800</v>
      </c>
      <c r="Q42" s="343">
        <f ca="1" t="shared" si="27"/>
        <v>9600</v>
      </c>
      <c r="R42" s="45"/>
      <c r="S42" s="133"/>
      <c r="T42" s="133"/>
      <c r="U42" s="133"/>
    </row>
    <row r="43" customHeight="1" spans="1:21">
      <c r="A43" s="4"/>
      <c r="B43" s="19"/>
      <c r="C43" s="29"/>
      <c r="D43" s="32" t="s">
        <v>130</v>
      </c>
      <c r="E43" s="343">
        <f ca="1" t="shared" si="15"/>
        <v>1200</v>
      </c>
      <c r="F43" s="343">
        <f ca="1" t="shared" si="16"/>
        <v>1200</v>
      </c>
      <c r="G43" s="343">
        <f ca="1" t="shared" si="17"/>
        <v>1200</v>
      </c>
      <c r="H43" s="343">
        <f ca="1" t="shared" si="18"/>
        <v>1200</v>
      </c>
      <c r="I43" s="343">
        <f ca="1" t="shared" si="19"/>
        <v>1200</v>
      </c>
      <c r="J43" s="343">
        <f ca="1" t="shared" si="20"/>
        <v>1200</v>
      </c>
      <c r="K43" s="343">
        <f ca="1" t="shared" si="21"/>
        <v>1200</v>
      </c>
      <c r="L43" s="343">
        <f ca="1" t="shared" si="22"/>
        <v>1200</v>
      </c>
      <c r="M43" s="343">
        <f ca="1" t="shared" si="23"/>
        <v>1200</v>
      </c>
      <c r="N43" s="343">
        <f ca="1" t="shared" si="24"/>
        <v>1200</v>
      </c>
      <c r="O43" s="343">
        <f ca="1" t="shared" si="25"/>
        <v>1200</v>
      </c>
      <c r="P43" s="343">
        <f ca="1" t="shared" si="26"/>
        <v>1200</v>
      </c>
      <c r="Q43" s="343">
        <f ca="1" t="shared" si="27"/>
        <v>14400</v>
      </c>
      <c r="R43" s="45"/>
      <c r="S43" s="133"/>
      <c r="T43" s="133"/>
      <c r="U43" s="133"/>
    </row>
    <row r="44" customHeight="1" spans="1:21">
      <c r="A44" s="4"/>
      <c r="B44" s="19"/>
      <c r="C44" s="29"/>
      <c r="D44" s="122" t="s">
        <v>131</v>
      </c>
      <c r="E44" s="343">
        <f ca="1" t="shared" si="15"/>
        <v>10086.4</v>
      </c>
      <c r="F44" s="343">
        <f ca="1" t="shared" si="16"/>
        <v>10086.4</v>
      </c>
      <c r="G44" s="343">
        <f ca="1" t="shared" si="17"/>
        <v>10486.4</v>
      </c>
      <c r="H44" s="343">
        <f ca="1" t="shared" si="18"/>
        <v>10486.4</v>
      </c>
      <c r="I44" s="343">
        <f ca="1" t="shared" si="19"/>
        <v>10486.4</v>
      </c>
      <c r="J44" s="343">
        <f ca="1" t="shared" si="20"/>
        <v>10486.4</v>
      </c>
      <c r="K44" s="343">
        <f ca="1" t="shared" si="21"/>
        <v>10886.4</v>
      </c>
      <c r="L44" s="343">
        <f ca="1" t="shared" si="22"/>
        <v>10886.4</v>
      </c>
      <c r="M44" s="343">
        <f ca="1" t="shared" si="23"/>
        <v>10886.4</v>
      </c>
      <c r="N44" s="343">
        <f ca="1" t="shared" si="24"/>
        <v>10886.4</v>
      </c>
      <c r="O44" s="343">
        <f ca="1" t="shared" si="25"/>
        <v>10886.4</v>
      </c>
      <c r="P44" s="343">
        <f ca="1" t="shared" si="26"/>
        <v>10886.4</v>
      </c>
      <c r="Q44" s="343">
        <f ca="1" t="shared" si="27"/>
        <v>127436.8</v>
      </c>
      <c r="R44" s="45"/>
      <c r="S44" s="133"/>
      <c r="T44" s="133"/>
      <c r="U44" s="133"/>
    </row>
    <row r="45" customHeight="1" spans="1:21">
      <c r="A45" s="4"/>
      <c r="B45" s="19"/>
      <c r="C45" s="29"/>
      <c r="D45" s="122" t="s">
        <v>132</v>
      </c>
      <c r="E45" s="343">
        <f ca="1" t="shared" si="15"/>
        <v>2000</v>
      </c>
      <c r="F45" s="343">
        <f ca="1" t="shared" si="16"/>
        <v>2000</v>
      </c>
      <c r="G45" s="343">
        <f ca="1" t="shared" si="17"/>
        <v>2000</v>
      </c>
      <c r="H45" s="343">
        <f ca="1" t="shared" si="18"/>
        <v>2000</v>
      </c>
      <c r="I45" s="343">
        <f ca="1" t="shared" si="19"/>
        <v>2000</v>
      </c>
      <c r="J45" s="343">
        <f ca="1" t="shared" si="20"/>
        <v>2000</v>
      </c>
      <c r="K45" s="343">
        <f ca="1" t="shared" si="21"/>
        <v>2000</v>
      </c>
      <c r="L45" s="343">
        <f ca="1" t="shared" si="22"/>
        <v>2000</v>
      </c>
      <c r="M45" s="343">
        <f ca="1" t="shared" si="23"/>
        <v>2000</v>
      </c>
      <c r="N45" s="343">
        <f ca="1" t="shared" si="24"/>
        <v>2000</v>
      </c>
      <c r="O45" s="343">
        <f ca="1" t="shared" si="25"/>
        <v>2000</v>
      </c>
      <c r="P45" s="343">
        <f ca="1" t="shared" si="26"/>
        <v>2000</v>
      </c>
      <c r="Q45" s="343">
        <f ca="1" t="shared" si="27"/>
        <v>24000</v>
      </c>
      <c r="R45" s="45"/>
      <c r="S45" s="133"/>
      <c r="T45" s="133"/>
      <c r="U45" s="133"/>
    </row>
    <row r="46" customHeight="1" spans="1:21">
      <c r="A46" s="4"/>
      <c r="B46" s="19"/>
      <c r="C46" s="29"/>
      <c r="D46" s="122" t="s">
        <v>133</v>
      </c>
      <c r="E46" s="343">
        <f ca="1" t="shared" si="15"/>
        <v>1600</v>
      </c>
      <c r="F46" s="343">
        <f ca="1" t="shared" si="16"/>
        <v>1600</v>
      </c>
      <c r="G46" s="343">
        <f ca="1" t="shared" si="17"/>
        <v>1200</v>
      </c>
      <c r="H46" s="343">
        <f ca="1" t="shared" si="18"/>
        <v>1200</v>
      </c>
      <c r="I46" s="343">
        <f ca="1" t="shared" si="19"/>
        <v>1200</v>
      </c>
      <c r="J46" s="343">
        <f ca="1" t="shared" si="20"/>
        <v>800</v>
      </c>
      <c r="K46" s="343">
        <f ca="1" t="shared" si="21"/>
        <v>800</v>
      </c>
      <c r="L46" s="343">
        <f ca="1" t="shared" si="22"/>
        <v>1600</v>
      </c>
      <c r="M46" s="343">
        <f ca="1" t="shared" si="23"/>
        <v>2000</v>
      </c>
      <c r="N46" s="343">
        <f ca="1" t="shared" si="24"/>
        <v>2000</v>
      </c>
      <c r="O46" s="343">
        <f ca="1" t="shared" si="25"/>
        <v>2400</v>
      </c>
      <c r="P46" s="343">
        <f ca="1" t="shared" si="26"/>
        <v>2000</v>
      </c>
      <c r="Q46" s="343">
        <f ca="1" t="shared" si="27"/>
        <v>18400</v>
      </c>
      <c r="R46" s="45"/>
      <c r="S46" s="133"/>
      <c r="T46" s="133"/>
      <c r="U46" s="133"/>
    </row>
    <row r="47" customHeight="1" spans="1:21">
      <c r="A47" s="4"/>
      <c r="B47" s="19"/>
      <c r="C47" s="29"/>
      <c r="D47" s="123" t="s">
        <v>134</v>
      </c>
      <c r="E47" s="343">
        <f ca="1" t="shared" si="15"/>
        <v>4400</v>
      </c>
      <c r="F47" s="343">
        <f ca="1" t="shared" si="16"/>
        <v>4400</v>
      </c>
      <c r="G47" s="343">
        <f ca="1" t="shared" si="17"/>
        <v>4800</v>
      </c>
      <c r="H47" s="343">
        <f ca="1" t="shared" si="18"/>
        <v>4800</v>
      </c>
      <c r="I47" s="343">
        <f ca="1" t="shared" si="19"/>
        <v>4800</v>
      </c>
      <c r="J47" s="343">
        <f ca="1" t="shared" si="20"/>
        <v>4800</v>
      </c>
      <c r="K47" s="343">
        <f ca="1" t="shared" si="21"/>
        <v>4800</v>
      </c>
      <c r="L47" s="343">
        <f ca="1" t="shared" si="22"/>
        <v>4800</v>
      </c>
      <c r="M47" s="343">
        <f ca="1" t="shared" si="23"/>
        <v>4800</v>
      </c>
      <c r="N47" s="343">
        <f ca="1" t="shared" si="24"/>
        <v>4800</v>
      </c>
      <c r="O47" s="343">
        <f ca="1" t="shared" si="25"/>
        <v>4800</v>
      </c>
      <c r="P47" s="343">
        <f ca="1" t="shared" si="26"/>
        <v>4800</v>
      </c>
      <c r="Q47" s="343">
        <f ca="1" t="shared" si="27"/>
        <v>56800</v>
      </c>
      <c r="R47" s="45"/>
      <c r="S47" s="133"/>
      <c r="T47" s="133"/>
      <c r="U47" s="133"/>
    </row>
    <row r="48" customHeight="1" spans="1:21">
      <c r="A48" s="4"/>
      <c r="B48" s="19"/>
      <c r="C48" s="29"/>
      <c r="D48" s="344" t="s">
        <v>16</v>
      </c>
      <c r="E48" s="345">
        <f ca="1" t="shared" ref="E48:Q48" si="28">SUM(E36:E47)</f>
        <v>23286.4</v>
      </c>
      <c r="F48" s="345">
        <f ca="1" t="shared" si="28"/>
        <v>23686.4</v>
      </c>
      <c r="G48" s="345">
        <f ca="1" t="shared" si="28"/>
        <v>23686.4</v>
      </c>
      <c r="H48" s="345">
        <f ca="1" t="shared" si="28"/>
        <v>23686.4</v>
      </c>
      <c r="I48" s="345">
        <f ca="1" t="shared" si="28"/>
        <v>23686.4</v>
      </c>
      <c r="J48" s="345">
        <f ca="1" t="shared" si="28"/>
        <v>23286.4</v>
      </c>
      <c r="K48" s="345">
        <f ca="1" t="shared" si="28"/>
        <v>23686.4</v>
      </c>
      <c r="L48" s="345">
        <f ca="1" t="shared" si="28"/>
        <v>24086.4</v>
      </c>
      <c r="M48" s="345">
        <f ca="1" t="shared" si="28"/>
        <v>24886.4</v>
      </c>
      <c r="N48" s="345">
        <f ca="1" t="shared" si="28"/>
        <v>24886.4</v>
      </c>
      <c r="O48" s="345">
        <f ca="1" t="shared" si="28"/>
        <v>25286.4</v>
      </c>
      <c r="P48" s="345">
        <f ca="1" t="shared" si="28"/>
        <v>24886.4</v>
      </c>
      <c r="Q48" s="345">
        <f ca="1" t="shared" si="28"/>
        <v>289036.8</v>
      </c>
      <c r="R48" s="45"/>
      <c r="S48" s="133"/>
      <c r="T48" s="133"/>
      <c r="U48" s="133"/>
    </row>
    <row r="49" customHeight="1" spans="1:21">
      <c r="A49" s="4"/>
      <c r="B49" s="19"/>
      <c r="C49" s="29"/>
      <c r="D49" s="19" t="s">
        <v>17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133"/>
      <c r="T49" s="133"/>
      <c r="U49" s="133"/>
    </row>
    <row r="50" customHeight="1" spans="1:21">
      <c r="A50" s="4"/>
      <c r="B50" s="19"/>
      <c r="C50" s="29"/>
      <c r="D50" s="19" t="s">
        <v>219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133"/>
      <c r="T50" s="133"/>
      <c r="U50" s="133"/>
    </row>
    <row r="51" customHeight="1" spans="1:21">
      <c r="A51" s="4"/>
      <c r="B51" s="19"/>
      <c r="C51" s="29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133"/>
      <c r="T51" s="133"/>
      <c r="U51" s="133"/>
    </row>
    <row r="52" customHeight="1" spans="1:21">
      <c r="A52" s="4"/>
      <c r="B52" s="19"/>
      <c r="C52" s="29"/>
      <c r="D52" s="29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133"/>
      <c r="T52" s="133"/>
      <c r="U52" s="133"/>
    </row>
    <row r="53" customHeight="1" spans="1:21">
      <c r="A53" s="4"/>
      <c r="B53" s="19"/>
      <c r="C53" s="29"/>
      <c r="D53" s="29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33"/>
      <c r="T53" s="133"/>
      <c r="U53" s="133"/>
    </row>
    <row r="54" customHeight="1" spans="1:21">
      <c r="A54" s="4"/>
      <c r="B54" s="19"/>
      <c r="C54" s="128" t="s">
        <v>221</v>
      </c>
      <c r="D54" s="29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133"/>
      <c r="T54" s="133"/>
      <c r="U54" s="133"/>
    </row>
    <row r="55" ht="14.25" customHeight="1" spans="1:21">
      <c r="A55" s="4"/>
      <c r="B55" s="19"/>
      <c r="C55" s="25" t="s">
        <v>122</v>
      </c>
      <c r="D55" s="25" t="s">
        <v>205</v>
      </c>
      <c r="E55" s="341">
        <v>44197</v>
      </c>
      <c r="F55" s="341">
        <v>44228</v>
      </c>
      <c r="G55" s="341">
        <v>44256</v>
      </c>
      <c r="H55" s="341">
        <v>44287</v>
      </c>
      <c r="I55" s="341">
        <v>44317</v>
      </c>
      <c r="J55" s="341">
        <v>44348</v>
      </c>
      <c r="K55" s="341">
        <v>44378</v>
      </c>
      <c r="L55" s="341">
        <v>44409</v>
      </c>
      <c r="M55" s="341">
        <v>44440</v>
      </c>
      <c r="N55" s="341">
        <v>44470</v>
      </c>
      <c r="O55" s="341">
        <v>44501</v>
      </c>
      <c r="P55" s="341">
        <v>44531</v>
      </c>
      <c r="Q55" s="45"/>
      <c r="R55" s="45"/>
      <c r="S55" s="133"/>
      <c r="T55" s="133"/>
      <c r="U55" s="133"/>
    </row>
    <row r="56" customHeight="1" spans="1:21">
      <c r="A56" s="4"/>
      <c r="B56" s="19"/>
      <c r="C56" s="122" t="s">
        <v>124</v>
      </c>
      <c r="D56" s="122" t="s">
        <v>141</v>
      </c>
      <c r="E56" s="121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45"/>
      <c r="R56" s="45"/>
      <c r="S56" s="133"/>
      <c r="T56" s="133"/>
      <c r="U56" s="133"/>
    </row>
    <row r="57" customHeight="1" spans="1:21">
      <c r="A57" s="4"/>
      <c r="B57" s="19"/>
      <c r="C57" s="122" t="s">
        <v>124</v>
      </c>
      <c r="D57" s="122" t="s">
        <v>142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45"/>
      <c r="R57" s="45"/>
      <c r="S57" s="133"/>
      <c r="T57" s="133"/>
      <c r="U57" s="133"/>
    </row>
    <row r="58" customHeight="1" spans="1:21">
      <c r="A58" s="4"/>
      <c r="B58" s="19"/>
      <c r="C58" s="122" t="s">
        <v>125</v>
      </c>
      <c r="D58" s="122" t="s">
        <v>144</v>
      </c>
      <c r="E58" s="121">
        <v>2</v>
      </c>
      <c r="F58" s="121">
        <v>2</v>
      </c>
      <c r="G58" s="121">
        <v>2</v>
      </c>
      <c r="H58" s="121">
        <v>2</v>
      </c>
      <c r="I58" s="121">
        <v>2</v>
      </c>
      <c r="J58" s="121">
        <v>2</v>
      </c>
      <c r="K58" s="121">
        <v>2</v>
      </c>
      <c r="L58" s="121">
        <v>2</v>
      </c>
      <c r="M58" s="121">
        <v>2</v>
      </c>
      <c r="N58" s="121">
        <v>2</v>
      </c>
      <c r="O58" s="121">
        <v>2</v>
      </c>
      <c r="P58" s="121">
        <v>2</v>
      </c>
      <c r="Q58" s="45"/>
      <c r="R58" s="45"/>
      <c r="S58" s="133"/>
      <c r="T58" s="133"/>
      <c r="U58" s="133"/>
    </row>
    <row r="59" customHeight="1" spans="1:21">
      <c r="A59" s="4"/>
      <c r="B59" s="19"/>
      <c r="C59" s="122" t="s">
        <v>125</v>
      </c>
      <c r="D59" s="122" t="s">
        <v>145</v>
      </c>
      <c r="E59" s="121">
        <v>1</v>
      </c>
      <c r="F59" s="121">
        <v>2</v>
      </c>
      <c r="G59" s="121">
        <v>2</v>
      </c>
      <c r="H59" s="121">
        <v>2</v>
      </c>
      <c r="I59" s="121">
        <v>2</v>
      </c>
      <c r="J59" s="121">
        <v>2</v>
      </c>
      <c r="K59" s="121">
        <v>2</v>
      </c>
      <c r="L59" s="121">
        <v>1</v>
      </c>
      <c r="M59" s="121">
        <v>1</v>
      </c>
      <c r="N59" s="121">
        <v>1</v>
      </c>
      <c r="O59" s="121">
        <v>1</v>
      </c>
      <c r="P59" s="121">
        <v>1</v>
      </c>
      <c r="Q59" s="45"/>
      <c r="R59" s="45"/>
      <c r="S59" s="133"/>
      <c r="T59" s="133"/>
      <c r="U59" s="133"/>
    </row>
    <row r="60" customHeight="1" spans="1:21">
      <c r="A60" s="4"/>
      <c r="B60" s="19"/>
      <c r="C60" s="122" t="s">
        <v>125</v>
      </c>
      <c r="D60" s="122" t="s">
        <v>146</v>
      </c>
      <c r="E60" s="121">
        <v>1</v>
      </c>
      <c r="F60" s="121">
        <v>1</v>
      </c>
      <c r="G60" s="121">
        <v>1</v>
      </c>
      <c r="H60" s="121">
        <v>1</v>
      </c>
      <c r="I60" s="121">
        <v>1</v>
      </c>
      <c r="J60" s="121">
        <v>1</v>
      </c>
      <c r="K60" s="121">
        <v>1</v>
      </c>
      <c r="L60" s="121">
        <v>1</v>
      </c>
      <c r="M60" s="121">
        <v>1</v>
      </c>
      <c r="N60" s="121">
        <v>1</v>
      </c>
      <c r="O60" s="121">
        <v>1</v>
      </c>
      <c r="P60" s="121">
        <v>1</v>
      </c>
      <c r="Q60" s="45"/>
      <c r="R60" s="45"/>
      <c r="S60" s="133"/>
      <c r="T60" s="133"/>
      <c r="U60" s="133"/>
    </row>
    <row r="61" customHeight="1" spans="1:21">
      <c r="A61" s="4"/>
      <c r="B61" s="19"/>
      <c r="C61" s="122" t="s">
        <v>126</v>
      </c>
      <c r="D61" s="122" t="s">
        <v>207</v>
      </c>
      <c r="E61" s="121">
        <v>1</v>
      </c>
      <c r="F61" s="121">
        <v>1</v>
      </c>
      <c r="G61" s="121">
        <v>1</v>
      </c>
      <c r="H61" s="121">
        <v>1</v>
      </c>
      <c r="I61" s="121">
        <v>1</v>
      </c>
      <c r="J61" s="121">
        <v>1</v>
      </c>
      <c r="K61" s="121">
        <v>1</v>
      </c>
      <c r="L61" s="121">
        <v>1</v>
      </c>
      <c r="M61" s="121">
        <v>1</v>
      </c>
      <c r="N61" s="121">
        <v>1</v>
      </c>
      <c r="O61" s="121">
        <v>1</v>
      </c>
      <c r="P61" s="121">
        <v>1</v>
      </c>
      <c r="Q61" s="45"/>
      <c r="R61" s="45"/>
      <c r="S61" s="133"/>
      <c r="T61" s="133"/>
      <c r="U61" s="133"/>
    </row>
    <row r="62" customHeight="1" spans="1:21">
      <c r="A62" s="4"/>
      <c r="B62" s="19"/>
      <c r="C62" s="122" t="s">
        <v>126</v>
      </c>
      <c r="D62" s="122" t="s">
        <v>150</v>
      </c>
      <c r="E62" s="121"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1">
        <v>0</v>
      </c>
      <c r="Q62" s="45"/>
      <c r="R62" s="45"/>
      <c r="S62" s="133"/>
      <c r="T62" s="133"/>
      <c r="U62" s="133"/>
    </row>
    <row r="63" customHeight="1" spans="1:21">
      <c r="A63" s="4"/>
      <c r="B63" s="19"/>
      <c r="C63" s="122" t="s">
        <v>126</v>
      </c>
      <c r="D63" s="122" t="s">
        <v>151</v>
      </c>
      <c r="E63" s="121">
        <v>1</v>
      </c>
      <c r="F63" s="121">
        <v>1</v>
      </c>
      <c r="G63" s="121">
        <v>1</v>
      </c>
      <c r="H63" s="121">
        <v>1</v>
      </c>
      <c r="I63" s="121">
        <v>1</v>
      </c>
      <c r="J63" s="121">
        <v>1</v>
      </c>
      <c r="K63" s="121">
        <v>1</v>
      </c>
      <c r="L63" s="121">
        <v>1</v>
      </c>
      <c r="M63" s="121">
        <v>1</v>
      </c>
      <c r="N63" s="121">
        <v>1</v>
      </c>
      <c r="O63" s="121">
        <v>1</v>
      </c>
      <c r="P63" s="121">
        <v>1</v>
      </c>
      <c r="Q63" s="45"/>
      <c r="R63" s="45"/>
      <c r="S63" s="133"/>
      <c r="T63" s="133"/>
      <c r="U63" s="133"/>
    </row>
    <row r="64" customHeight="1" spans="1:21">
      <c r="A64" s="4"/>
      <c r="B64" s="19"/>
      <c r="C64" s="122" t="s">
        <v>126</v>
      </c>
      <c r="D64" s="122" t="s">
        <v>152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45"/>
      <c r="R64" s="45"/>
      <c r="S64" s="133"/>
      <c r="T64" s="133"/>
      <c r="U64" s="133"/>
    </row>
    <row r="65" customHeight="1" spans="1:21">
      <c r="A65" s="4"/>
      <c r="B65" s="19"/>
      <c r="C65" s="122" t="s">
        <v>127</v>
      </c>
      <c r="D65" s="122" t="s">
        <v>155</v>
      </c>
      <c r="E65" s="121">
        <v>2</v>
      </c>
      <c r="F65" s="121">
        <v>2</v>
      </c>
      <c r="G65" s="121">
        <v>1</v>
      </c>
      <c r="H65" s="121">
        <v>1</v>
      </c>
      <c r="I65" s="121">
        <v>1</v>
      </c>
      <c r="J65" s="121">
        <v>1</v>
      </c>
      <c r="K65" s="121">
        <v>1</v>
      </c>
      <c r="L65" s="121">
        <v>1</v>
      </c>
      <c r="M65" s="121">
        <v>2</v>
      </c>
      <c r="N65" s="121">
        <v>2</v>
      </c>
      <c r="O65" s="121">
        <v>2</v>
      </c>
      <c r="P65" s="121">
        <v>2</v>
      </c>
      <c r="Q65" s="45"/>
      <c r="R65" s="45"/>
      <c r="S65" s="133"/>
      <c r="T65" s="133"/>
      <c r="U65" s="133"/>
    </row>
    <row r="66" customHeight="1" spans="1:21">
      <c r="A66" s="4"/>
      <c r="B66" s="19"/>
      <c r="C66" s="122" t="s">
        <v>127</v>
      </c>
      <c r="D66" s="122" t="s">
        <v>222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45"/>
      <c r="R66" s="45"/>
      <c r="S66" s="133"/>
      <c r="T66" s="133"/>
      <c r="U66" s="133"/>
    </row>
    <row r="67" customHeight="1" spans="1:21">
      <c r="A67" s="4"/>
      <c r="B67" s="19"/>
      <c r="C67" s="122" t="s">
        <v>128</v>
      </c>
      <c r="D67" s="122" t="s">
        <v>157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1">
        <v>0</v>
      </c>
      <c r="Q67" s="45"/>
      <c r="R67" s="45"/>
      <c r="S67" s="133"/>
      <c r="T67" s="133"/>
      <c r="U67" s="133"/>
    </row>
    <row r="68" customHeight="1" spans="1:21">
      <c r="A68" s="4"/>
      <c r="B68" s="19"/>
      <c r="C68" s="122" t="s">
        <v>129</v>
      </c>
      <c r="D68" s="122" t="s">
        <v>160</v>
      </c>
      <c r="E68" s="121">
        <v>1</v>
      </c>
      <c r="F68" s="121">
        <v>1</v>
      </c>
      <c r="G68" s="121">
        <v>1</v>
      </c>
      <c r="H68" s="121">
        <v>1</v>
      </c>
      <c r="I68" s="121">
        <v>1</v>
      </c>
      <c r="J68" s="121">
        <v>1</v>
      </c>
      <c r="K68" s="121">
        <v>1</v>
      </c>
      <c r="L68" s="121">
        <v>1</v>
      </c>
      <c r="M68" s="121">
        <v>1</v>
      </c>
      <c r="N68" s="121">
        <v>1</v>
      </c>
      <c r="O68" s="121">
        <v>1</v>
      </c>
      <c r="P68" s="121">
        <v>1</v>
      </c>
      <c r="Q68" s="45"/>
      <c r="R68" s="45"/>
      <c r="S68" s="133"/>
      <c r="T68" s="133"/>
      <c r="U68" s="133"/>
    </row>
    <row r="69" customHeight="1" spans="1:21">
      <c r="A69" s="4"/>
      <c r="B69" s="19"/>
      <c r="C69" s="122" t="s">
        <v>129</v>
      </c>
      <c r="D69" s="122" t="s">
        <v>209</v>
      </c>
      <c r="E69" s="121">
        <v>1</v>
      </c>
      <c r="F69" s="121">
        <v>1</v>
      </c>
      <c r="G69" s="121">
        <v>1</v>
      </c>
      <c r="H69" s="121">
        <v>1</v>
      </c>
      <c r="I69" s="121">
        <v>1</v>
      </c>
      <c r="J69" s="121">
        <v>1</v>
      </c>
      <c r="K69" s="121">
        <v>1</v>
      </c>
      <c r="L69" s="121">
        <v>1</v>
      </c>
      <c r="M69" s="121">
        <v>1</v>
      </c>
      <c r="N69" s="121">
        <v>1</v>
      </c>
      <c r="O69" s="121">
        <v>1</v>
      </c>
      <c r="P69" s="121">
        <v>1</v>
      </c>
      <c r="Q69" s="45"/>
      <c r="R69" s="45"/>
      <c r="S69" s="133"/>
      <c r="T69" s="133"/>
      <c r="U69" s="133"/>
    </row>
    <row r="70" customHeight="1" spans="1:21">
      <c r="A70" s="4"/>
      <c r="B70" s="19"/>
      <c r="C70" s="122" t="s">
        <v>130</v>
      </c>
      <c r="D70" s="122" t="s">
        <v>223</v>
      </c>
      <c r="E70" s="121">
        <v>1</v>
      </c>
      <c r="F70" s="121">
        <v>1</v>
      </c>
      <c r="G70" s="121">
        <v>1</v>
      </c>
      <c r="H70" s="121">
        <v>1</v>
      </c>
      <c r="I70" s="121">
        <v>1</v>
      </c>
      <c r="J70" s="121">
        <v>1</v>
      </c>
      <c r="K70" s="121">
        <v>1</v>
      </c>
      <c r="L70" s="121">
        <v>1</v>
      </c>
      <c r="M70" s="121">
        <v>1</v>
      </c>
      <c r="N70" s="121">
        <v>1</v>
      </c>
      <c r="O70" s="121">
        <v>1</v>
      </c>
      <c r="P70" s="121">
        <v>1</v>
      </c>
      <c r="Q70" s="45"/>
      <c r="R70" s="45"/>
      <c r="S70" s="133"/>
      <c r="T70" s="133"/>
      <c r="U70" s="133"/>
    </row>
    <row r="71" customHeight="1" spans="1:21">
      <c r="A71" s="4"/>
      <c r="B71" s="19"/>
      <c r="C71" s="122" t="s">
        <v>130</v>
      </c>
      <c r="D71" s="122" t="s">
        <v>224</v>
      </c>
      <c r="E71" s="121">
        <v>1</v>
      </c>
      <c r="F71" s="121">
        <v>1</v>
      </c>
      <c r="G71" s="121">
        <v>1</v>
      </c>
      <c r="H71" s="121">
        <v>1</v>
      </c>
      <c r="I71" s="121">
        <v>1</v>
      </c>
      <c r="J71" s="121">
        <v>1</v>
      </c>
      <c r="K71" s="121">
        <v>1</v>
      </c>
      <c r="L71" s="121">
        <v>1</v>
      </c>
      <c r="M71" s="121">
        <v>1</v>
      </c>
      <c r="N71" s="121">
        <v>1</v>
      </c>
      <c r="O71" s="121">
        <v>1</v>
      </c>
      <c r="P71" s="121">
        <v>1</v>
      </c>
      <c r="Q71" s="45"/>
      <c r="R71" s="45"/>
      <c r="S71" s="133"/>
      <c r="T71" s="133"/>
      <c r="U71" s="133"/>
    </row>
    <row r="72" customHeight="1" spans="1:21">
      <c r="A72" s="4"/>
      <c r="B72" s="19"/>
      <c r="C72" s="122" t="s">
        <v>130</v>
      </c>
      <c r="D72" s="122" t="s">
        <v>225</v>
      </c>
      <c r="E72" s="121">
        <v>1</v>
      </c>
      <c r="F72" s="121">
        <v>1</v>
      </c>
      <c r="G72" s="121">
        <v>1</v>
      </c>
      <c r="H72" s="121">
        <v>1</v>
      </c>
      <c r="I72" s="121">
        <v>1</v>
      </c>
      <c r="J72" s="121">
        <v>1</v>
      </c>
      <c r="K72" s="121">
        <v>1</v>
      </c>
      <c r="L72" s="121">
        <v>1</v>
      </c>
      <c r="M72" s="121">
        <v>1</v>
      </c>
      <c r="N72" s="121">
        <v>1</v>
      </c>
      <c r="O72" s="121">
        <v>1</v>
      </c>
      <c r="P72" s="121">
        <v>1</v>
      </c>
      <c r="Q72" s="45"/>
      <c r="R72" s="45"/>
      <c r="S72" s="133"/>
      <c r="T72" s="133"/>
      <c r="U72" s="133"/>
    </row>
    <row r="73" customHeight="1" spans="1:21">
      <c r="A73" s="4"/>
      <c r="B73" s="19"/>
      <c r="C73" s="122" t="s">
        <v>131</v>
      </c>
      <c r="D73" s="122" t="s">
        <v>165</v>
      </c>
      <c r="E73" s="121">
        <v>9</v>
      </c>
      <c r="F73" s="121">
        <v>9</v>
      </c>
      <c r="G73" s="121">
        <v>9</v>
      </c>
      <c r="H73" s="121">
        <v>9</v>
      </c>
      <c r="I73" s="121">
        <v>9</v>
      </c>
      <c r="J73" s="121">
        <v>9</v>
      </c>
      <c r="K73" s="121">
        <v>9</v>
      </c>
      <c r="L73" s="121">
        <v>9</v>
      </c>
      <c r="M73" s="121">
        <v>9</v>
      </c>
      <c r="N73" s="121">
        <v>9</v>
      </c>
      <c r="O73" s="121">
        <v>9</v>
      </c>
      <c r="P73" s="121">
        <v>9</v>
      </c>
      <c r="Q73" s="45"/>
      <c r="R73" s="45"/>
      <c r="S73" s="133"/>
      <c r="T73" s="133"/>
      <c r="U73" s="133"/>
    </row>
    <row r="74" customHeight="1" spans="1:21">
      <c r="A74" s="4"/>
      <c r="B74" s="19"/>
      <c r="C74" s="122" t="s">
        <v>131</v>
      </c>
      <c r="D74" s="122" t="s">
        <v>166</v>
      </c>
      <c r="E74" s="121">
        <v>4</v>
      </c>
      <c r="F74" s="121">
        <v>4</v>
      </c>
      <c r="G74" s="121">
        <v>4</v>
      </c>
      <c r="H74" s="121">
        <v>4</v>
      </c>
      <c r="I74" s="121">
        <v>4</v>
      </c>
      <c r="J74" s="121">
        <v>4</v>
      </c>
      <c r="K74" s="121">
        <v>4</v>
      </c>
      <c r="L74" s="121">
        <v>4</v>
      </c>
      <c r="M74" s="121">
        <v>4</v>
      </c>
      <c r="N74" s="121">
        <v>4</v>
      </c>
      <c r="O74" s="121">
        <v>4</v>
      </c>
      <c r="P74" s="121">
        <v>4</v>
      </c>
      <c r="Q74" s="45"/>
      <c r="R74" s="45"/>
      <c r="S74" s="133"/>
      <c r="T74" s="133"/>
      <c r="U74" s="133"/>
    </row>
    <row r="75" customHeight="1" spans="1:21">
      <c r="A75" s="4"/>
      <c r="B75" s="19"/>
      <c r="C75" s="122" t="s">
        <v>131</v>
      </c>
      <c r="D75" s="122" t="s">
        <v>211</v>
      </c>
      <c r="E75" s="121">
        <v>3</v>
      </c>
      <c r="F75" s="121">
        <v>3</v>
      </c>
      <c r="G75" s="121">
        <v>4</v>
      </c>
      <c r="H75" s="121">
        <v>4</v>
      </c>
      <c r="I75" s="121">
        <v>4</v>
      </c>
      <c r="J75" s="121">
        <v>4</v>
      </c>
      <c r="K75" s="121">
        <v>4</v>
      </c>
      <c r="L75" s="121">
        <v>4</v>
      </c>
      <c r="M75" s="121">
        <v>4</v>
      </c>
      <c r="N75" s="121">
        <v>4</v>
      </c>
      <c r="O75" s="121">
        <v>4</v>
      </c>
      <c r="P75" s="121">
        <v>4</v>
      </c>
      <c r="Q75" s="45"/>
      <c r="R75" s="45"/>
      <c r="S75" s="133"/>
      <c r="T75" s="133"/>
      <c r="U75" s="133"/>
    </row>
    <row r="76" customHeight="1" spans="1:21">
      <c r="A76" s="4"/>
      <c r="B76" s="19"/>
      <c r="C76" s="122" t="s">
        <v>131</v>
      </c>
      <c r="D76" s="122" t="s">
        <v>168</v>
      </c>
      <c r="E76" s="121">
        <v>8</v>
      </c>
      <c r="F76" s="121">
        <v>8</v>
      </c>
      <c r="G76" s="121">
        <v>8</v>
      </c>
      <c r="H76" s="121">
        <v>8</v>
      </c>
      <c r="I76" s="121">
        <v>8</v>
      </c>
      <c r="J76" s="121">
        <v>8</v>
      </c>
      <c r="K76" s="121">
        <v>9</v>
      </c>
      <c r="L76" s="121">
        <v>9</v>
      </c>
      <c r="M76" s="121">
        <v>9</v>
      </c>
      <c r="N76" s="121">
        <v>9</v>
      </c>
      <c r="O76" s="121">
        <v>9</v>
      </c>
      <c r="P76" s="121">
        <v>9</v>
      </c>
      <c r="Q76" s="97"/>
      <c r="R76" s="138"/>
      <c r="S76" s="133"/>
      <c r="T76" s="133"/>
      <c r="U76" s="133"/>
    </row>
    <row r="77" customHeight="1" spans="1:21">
      <c r="A77" s="4"/>
      <c r="B77" s="19"/>
      <c r="C77" s="122" t="s">
        <v>131</v>
      </c>
      <c r="D77" s="122" t="s">
        <v>226</v>
      </c>
      <c r="E77" s="121"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0</v>
      </c>
      <c r="N77" s="121">
        <v>0</v>
      </c>
      <c r="O77" s="121">
        <v>0</v>
      </c>
      <c r="P77" s="121">
        <v>0</v>
      </c>
      <c r="Q77" s="97"/>
      <c r="R77" s="138"/>
      <c r="S77" s="133"/>
      <c r="T77" s="133"/>
      <c r="U77" s="133"/>
    </row>
    <row r="78" spans="1:21">
      <c r="A78" s="4"/>
      <c r="B78" s="19"/>
      <c r="C78" s="122" t="s">
        <v>132</v>
      </c>
      <c r="D78" s="122" t="s">
        <v>227</v>
      </c>
      <c r="E78" s="121">
        <v>1</v>
      </c>
      <c r="F78" s="121">
        <v>1</v>
      </c>
      <c r="G78" s="121">
        <v>1</v>
      </c>
      <c r="H78" s="121">
        <v>1</v>
      </c>
      <c r="I78" s="121">
        <v>1</v>
      </c>
      <c r="J78" s="121">
        <v>1</v>
      </c>
      <c r="K78" s="121">
        <v>1</v>
      </c>
      <c r="L78" s="121">
        <v>1</v>
      </c>
      <c r="M78" s="121">
        <v>1</v>
      </c>
      <c r="N78" s="121">
        <v>1</v>
      </c>
      <c r="O78" s="121">
        <v>1</v>
      </c>
      <c r="P78" s="121">
        <v>1</v>
      </c>
      <c r="Q78" s="97"/>
      <c r="R78" s="19"/>
      <c r="S78" s="133"/>
      <c r="T78" s="133"/>
      <c r="U78" s="133"/>
    </row>
    <row r="79" spans="1:21">
      <c r="A79" s="4"/>
      <c r="B79" s="19"/>
      <c r="C79" s="122" t="s">
        <v>132</v>
      </c>
      <c r="D79" s="122" t="s">
        <v>169</v>
      </c>
      <c r="E79" s="121">
        <v>1</v>
      </c>
      <c r="F79" s="121">
        <v>1</v>
      </c>
      <c r="G79" s="121">
        <v>1</v>
      </c>
      <c r="H79" s="121">
        <v>1</v>
      </c>
      <c r="I79" s="121">
        <v>1</v>
      </c>
      <c r="J79" s="121">
        <v>1</v>
      </c>
      <c r="K79" s="121">
        <v>1</v>
      </c>
      <c r="L79" s="121">
        <v>1</v>
      </c>
      <c r="M79" s="121">
        <v>1</v>
      </c>
      <c r="N79" s="121">
        <v>1</v>
      </c>
      <c r="O79" s="121">
        <v>1</v>
      </c>
      <c r="P79" s="121">
        <v>1</v>
      </c>
      <c r="Q79" s="97"/>
      <c r="R79" s="19"/>
      <c r="S79" s="133"/>
      <c r="T79" s="133"/>
      <c r="U79" s="133"/>
    </row>
    <row r="80" spans="1:18">
      <c r="A80" s="4"/>
      <c r="B80" s="19"/>
      <c r="C80" s="122" t="s">
        <v>132</v>
      </c>
      <c r="D80" s="122" t="s">
        <v>171</v>
      </c>
      <c r="E80" s="121">
        <v>3</v>
      </c>
      <c r="F80" s="121">
        <v>3</v>
      </c>
      <c r="G80" s="121">
        <v>3</v>
      </c>
      <c r="H80" s="121">
        <v>3</v>
      </c>
      <c r="I80" s="121">
        <v>3</v>
      </c>
      <c r="J80" s="121">
        <v>3</v>
      </c>
      <c r="K80" s="121">
        <v>3</v>
      </c>
      <c r="L80" s="121">
        <v>3</v>
      </c>
      <c r="M80" s="121">
        <v>3</v>
      </c>
      <c r="N80" s="121">
        <v>3</v>
      </c>
      <c r="O80" s="121">
        <v>3</v>
      </c>
      <c r="P80" s="121">
        <v>3</v>
      </c>
      <c r="Q80" s="19"/>
      <c r="R80" s="19"/>
    </row>
    <row r="81" spans="1:18">
      <c r="A81" s="4"/>
      <c r="B81" s="19"/>
      <c r="C81" s="122" t="s">
        <v>133</v>
      </c>
      <c r="D81" s="122" t="s">
        <v>174</v>
      </c>
      <c r="E81" s="121"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1">
        <v>0</v>
      </c>
      <c r="O81" s="121">
        <v>0</v>
      </c>
      <c r="P81" s="121">
        <v>0</v>
      </c>
      <c r="Q81" s="19"/>
      <c r="R81" s="19"/>
    </row>
    <row r="82" spans="1:18">
      <c r="A82" s="4"/>
      <c r="B82" s="19"/>
      <c r="C82" s="122" t="s">
        <v>133</v>
      </c>
      <c r="D82" s="122" t="s">
        <v>175</v>
      </c>
      <c r="E82" s="121">
        <v>2</v>
      </c>
      <c r="F82" s="121">
        <v>2</v>
      </c>
      <c r="G82" s="121">
        <v>1</v>
      </c>
      <c r="H82" s="121">
        <v>1</v>
      </c>
      <c r="I82" s="121">
        <v>1</v>
      </c>
      <c r="J82" s="121">
        <v>1</v>
      </c>
      <c r="K82" s="121">
        <v>1</v>
      </c>
      <c r="L82" s="121">
        <v>1</v>
      </c>
      <c r="M82" s="121">
        <v>2</v>
      </c>
      <c r="N82" s="121">
        <v>2</v>
      </c>
      <c r="O82" s="121">
        <v>2</v>
      </c>
      <c r="P82" s="121">
        <v>2</v>
      </c>
      <c r="Q82" s="19"/>
      <c r="R82" s="19"/>
    </row>
    <row r="83" spans="1:18">
      <c r="A83" s="4"/>
      <c r="B83" s="19"/>
      <c r="C83" s="122" t="s">
        <v>133</v>
      </c>
      <c r="D83" s="122" t="s">
        <v>176</v>
      </c>
      <c r="E83" s="121">
        <v>1</v>
      </c>
      <c r="F83" s="121">
        <v>1</v>
      </c>
      <c r="G83" s="121">
        <v>1</v>
      </c>
      <c r="H83" s="121">
        <v>1</v>
      </c>
      <c r="I83" s="121">
        <v>1</v>
      </c>
      <c r="J83" s="121">
        <v>1</v>
      </c>
      <c r="K83" s="121">
        <v>1</v>
      </c>
      <c r="L83" s="121">
        <v>1</v>
      </c>
      <c r="M83" s="121">
        <v>1</v>
      </c>
      <c r="N83" s="121">
        <v>1</v>
      </c>
      <c r="O83" s="121">
        <v>1</v>
      </c>
      <c r="P83" s="121">
        <v>1</v>
      </c>
      <c r="Q83" s="19"/>
      <c r="R83" s="19"/>
    </row>
    <row r="84" spans="1:18">
      <c r="A84" s="4"/>
      <c r="B84" s="19"/>
      <c r="C84" s="122" t="s">
        <v>133</v>
      </c>
      <c r="D84" s="122" t="s">
        <v>177</v>
      </c>
      <c r="E84" s="121">
        <v>1</v>
      </c>
      <c r="F84" s="121">
        <v>1</v>
      </c>
      <c r="G84" s="121">
        <v>1</v>
      </c>
      <c r="H84" s="121">
        <v>1</v>
      </c>
      <c r="I84" s="121">
        <v>1</v>
      </c>
      <c r="J84" s="121">
        <v>0</v>
      </c>
      <c r="K84" s="121">
        <v>0</v>
      </c>
      <c r="L84" s="121">
        <v>2</v>
      </c>
      <c r="M84" s="121">
        <v>2</v>
      </c>
      <c r="N84" s="121">
        <v>2</v>
      </c>
      <c r="O84" s="121">
        <v>3</v>
      </c>
      <c r="P84" s="121">
        <v>2</v>
      </c>
      <c r="Q84" s="19"/>
      <c r="R84" s="4"/>
    </row>
    <row r="85" spans="1:18">
      <c r="A85" s="4"/>
      <c r="B85" s="19"/>
      <c r="C85" s="122" t="s">
        <v>133</v>
      </c>
      <c r="D85" s="122" t="s">
        <v>228</v>
      </c>
      <c r="E85" s="121"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1">
        <v>0</v>
      </c>
      <c r="O85" s="121">
        <v>0</v>
      </c>
      <c r="P85" s="121">
        <v>0</v>
      </c>
      <c r="Q85" s="19"/>
      <c r="R85" s="4"/>
    </row>
    <row r="86" spans="1:18">
      <c r="A86" s="4"/>
      <c r="B86" s="19"/>
      <c r="C86" s="122" t="s">
        <v>134</v>
      </c>
      <c r="D86" s="122" t="s">
        <v>178</v>
      </c>
      <c r="E86" s="121">
        <v>9</v>
      </c>
      <c r="F86" s="121">
        <v>9</v>
      </c>
      <c r="G86" s="121">
        <v>10</v>
      </c>
      <c r="H86" s="121">
        <v>10</v>
      </c>
      <c r="I86" s="121">
        <v>10</v>
      </c>
      <c r="J86" s="121">
        <v>10</v>
      </c>
      <c r="K86" s="121">
        <v>10</v>
      </c>
      <c r="L86" s="121">
        <v>10</v>
      </c>
      <c r="M86" s="121">
        <v>10</v>
      </c>
      <c r="N86" s="121">
        <v>10</v>
      </c>
      <c r="O86" s="121">
        <v>10</v>
      </c>
      <c r="P86" s="121">
        <v>10</v>
      </c>
      <c r="Q86" s="19"/>
      <c r="R86" s="4"/>
    </row>
    <row r="87" spans="1:18">
      <c r="A87" s="4"/>
      <c r="B87" s="19"/>
      <c r="C87" s="122" t="s">
        <v>134</v>
      </c>
      <c r="D87" s="122" t="s">
        <v>179</v>
      </c>
      <c r="E87" s="121">
        <v>2</v>
      </c>
      <c r="F87" s="121">
        <v>2</v>
      </c>
      <c r="G87" s="121">
        <v>2</v>
      </c>
      <c r="H87" s="121">
        <v>2</v>
      </c>
      <c r="I87" s="121">
        <v>2</v>
      </c>
      <c r="J87" s="121">
        <v>2</v>
      </c>
      <c r="K87" s="121">
        <v>2</v>
      </c>
      <c r="L87" s="121">
        <v>2</v>
      </c>
      <c r="M87" s="121">
        <v>2</v>
      </c>
      <c r="N87" s="121">
        <v>2</v>
      </c>
      <c r="O87" s="121">
        <v>2</v>
      </c>
      <c r="P87" s="121">
        <v>2</v>
      </c>
      <c r="Q87" s="19"/>
      <c r="R87" s="4"/>
    </row>
    <row r="88" spans="1:18">
      <c r="A88" s="4"/>
      <c r="B88" s="19"/>
      <c r="C88" s="135" t="s">
        <v>16</v>
      </c>
      <c r="D88" s="136"/>
      <c r="E88" s="124">
        <f t="shared" ref="E88:P88" si="29">SUM(E56:E87)</f>
        <v>57</v>
      </c>
      <c r="F88" s="124">
        <f t="shared" si="29"/>
        <v>58</v>
      </c>
      <c r="G88" s="124">
        <f t="shared" si="29"/>
        <v>58</v>
      </c>
      <c r="H88" s="124">
        <f t="shared" si="29"/>
        <v>58</v>
      </c>
      <c r="I88" s="124">
        <f t="shared" si="29"/>
        <v>58</v>
      </c>
      <c r="J88" s="124">
        <f t="shared" si="29"/>
        <v>57</v>
      </c>
      <c r="K88" s="124">
        <f t="shared" si="29"/>
        <v>58</v>
      </c>
      <c r="L88" s="124">
        <f t="shared" si="29"/>
        <v>59</v>
      </c>
      <c r="M88" s="124">
        <f t="shared" si="29"/>
        <v>61</v>
      </c>
      <c r="N88" s="124">
        <f t="shared" si="29"/>
        <v>61</v>
      </c>
      <c r="O88" s="124">
        <f t="shared" si="29"/>
        <v>62</v>
      </c>
      <c r="P88" s="124">
        <f t="shared" si="29"/>
        <v>61</v>
      </c>
      <c r="Q88" s="19"/>
      <c r="R88" s="4"/>
    </row>
    <row r="89" spans="1:18">
      <c r="A89" s="4"/>
      <c r="B89" s="19"/>
      <c r="C89" s="19" t="s">
        <v>17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4"/>
    </row>
    <row r="90" spans="1:18">
      <c r="A90" s="4"/>
      <c r="B90" s="19"/>
      <c r="C90" s="19" t="s">
        <v>219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4"/>
    </row>
    <row r="91" spans="1:18">
      <c r="A91" s="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4"/>
    </row>
    <row r="92" spans="1:18">
      <c r="A92" s="4"/>
      <c r="B92" s="3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4"/>
    </row>
    <row r="93" customFormat="1" spans="1:47">
      <c r="A93" s="4"/>
      <c r="B93" s="3"/>
      <c r="C93" s="128" t="s">
        <v>229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18">
      <c r="A94" s="4"/>
      <c r="B94" s="3"/>
      <c r="C94" s="25" t="s">
        <v>215</v>
      </c>
      <c r="D94" s="25" t="s">
        <v>205</v>
      </c>
      <c r="E94" s="341">
        <v>44197</v>
      </c>
      <c r="F94" s="341">
        <v>44228</v>
      </c>
      <c r="G94" s="341">
        <v>44256</v>
      </c>
      <c r="H94" s="341">
        <v>44287</v>
      </c>
      <c r="I94" s="341">
        <v>44317</v>
      </c>
      <c r="J94" s="341">
        <v>44348</v>
      </c>
      <c r="K94" s="341">
        <v>44378</v>
      </c>
      <c r="L94" s="341">
        <v>44409</v>
      </c>
      <c r="M94" s="341">
        <v>44440</v>
      </c>
      <c r="N94" s="341">
        <v>44470</v>
      </c>
      <c r="O94" s="341">
        <v>44501</v>
      </c>
      <c r="P94" s="341">
        <v>44531</v>
      </c>
      <c r="Q94" s="119" t="s">
        <v>16</v>
      </c>
      <c r="R94" s="4"/>
    </row>
    <row r="95" spans="1:18">
      <c r="A95" s="4"/>
      <c r="B95" s="3"/>
      <c r="C95" s="122" t="s">
        <v>124</v>
      </c>
      <c r="D95" s="122" t="s">
        <v>141</v>
      </c>
      <c r="E95" s="346">
        <v>0</v>
      </c>
      <c r="F95" s="346">
        <v>0</v>
      </c>
      <c r="G95" s="346">
        <v>0</v>
      </c>
      <c r="H95" s="346">
        <v>0</v>
      </c>
      <c r="I95" s="346">
        <v>0</v>
      </c>
      <c r="J95" s="346">
        <v>0</v>
      </c>
      <c r="K95" s="346">
        <v>0</v>
      </c>
      <c r="L95" s="346">
        <v>0</v>
      </c>
      <c r="M95" s="346">
        <v>0</v>
      </c>
      <c r="N95" s="346">
        <v>0</v>
      </c>
      <c r="O95" s="346">
        <v>0</v>
      </c>
      <c r="P95" s="346">
        <v>0</v>
      </c>
      <c r="Q95" s="346">
        <f t="shared" ref="Q95:Q103" si="30">SUM(E95:P95)</f>
        <v>0</v>
      </c>
      <c r="R95" s="4"/>
    </row>
    <row r="96" spans="1:18">
      <c r="A96" s="4"/>
      <c r="B96" s="3"/>
      <c r="C96" s="122" t="s">
        <v>124</v>
      </c>
      <c r="D96" s="123" t="s">
        <v>142</v>
      </c>
      <c r="E96" s="347">
        <v>0</v>
      </c>
      <c r="F96" s="137">
        <v>0</v>
      </c>
      <c r="G96" s="348">
        <v>0</v>
      </c>
      <c r="H96" s="348">
        <v>0</v>
      </c>
      <c r="I96" s="348">
        <v>0</v>
      </c>
      <c r="J96" s="348">
        <v>0</v>
      </c>
      <c r="K96" s="348">
        <v>0</v>
      </c>
      <c r="L96" s="348">
        <v>0</v>
      </c>
      <c r="M96" s="348">
        <v>0</v>
      </c>
      <c r="N96" s="348">
        <v>0</v>
      </c>
      <c r="O96" s="348">
        <v>0</v>
      </c>
      <c r="P96" s="348">
        <v>0</v>
      </c>
      <c r="Q96" s="348">
        <f t="shared" si="30"/>
        <v>0</v>
      </c>
      <c r="R96" s="4"/>
    </row>
    <row r="97" customFormat="1" spans="1:47">
      <c r="A97" s="4"/>
      <c r="B97" s="3"/>
      <c r="C97" s="122" t="s">
        <v>125</v>
      </c>
      <c r="D97" s="122" t="s">
        <v>144</v>
      </c>
      <c r="E97" s="137">
        <v>800</v>
      </c>
      <c r="F97" s="137">
        <v>800</v>
      </c>
      <c r="G97" s="137">
        <v>800</v>
      </c>
      <c r="H97" s="137">
        <v>800</v>
      </c>
      <c r="I97" s="137">
        <v>800</v>
      </c>
      <c r="J97" s="137">
        <v>800</v>
      </c>
      <c r="K97" s="137">
        <v>800</v>
      </c>
      <c r="L97" s="137">
        <v>800</v>
      </c>
      <c r="M97" s="137">
        <v>800</v>
      </c>
      <c r="N97" s="137">
        <v>800</v>
      </c>
      <c r="O97" s="137">
        <v>800</v>
      </c>
      <c r="P97" s="137">
        <v>800</v>
      </c>
      <c r="Q97" s="137">
        <f t="shared" si="30"/>
        <v>9600</v>
      </c>
      <c r="R97" s="4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customFormat="1" spans="1:47">
      <c r="A98" s="4"/>
      <c r="B98" s="3"/>
      <c r="C98" s="122" t="s">
        <v>125</v>
      </c>
      <c r="D98" s="122" t="s">
        <v>145</v>
      </c>
      <c r="E98" s="137">
        <v>400</v>
      </c>
      <c r="F98" s="137">
        <v>800</v>
      </c>
      <c r="G98" s="137">
        <v>800</v>
      </c>
      <c r="H98" s="137">
        <v>800</v>
      </c>
      <c r="I98" s="137">
        <v>800</v>
      </c>
      <c r="J98" s="137">
        <v>800</v>
      </c>
      <c r="K98" s="137">
        <v>800</v>
      </c>
      <c r="L98" s="137">
        <v>400</v>
      </c>
      <c r="M98" s="137">
        <v>400</v>
      </c>
      <c r="N98" s="137">
        <v>400</v>
      </c>
      <c r="O98" s="137">
        <v>400</v>
      </c>
      <c r="P98" s="137">
        <v>400</v>
      </c>
      <c r="Q98" s="137">
        <f t="shared" si="30"/>
        <v>7200</v>
      </c>
      <c r="R98" s="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customFormat="1" spans="1:47">
      <c r="A99" s="4"/>
      <c r="B99" s="3"/>
      <c r="C99" s="122" t="s">
        <v>125</v>
      </c>
      <c r="D99" s="122" t="s">
        <v>146</v>
      </c>
      <c r="E99" s="137">
        <v>400</v>
      </c>
      <c r="F99" s="137">
        <v>400</v>
      </c>
      <c r="G99" s="137">
        <v>400</v>
      </c>
      <c r="H99" s="137">
        <v>400</v>
      </c>
      <c r="I99" s="137">
        <v>400</v>
      </c>
      <c r="J99" s="137">
        <v>400</v>
      </c>
      <c r="K99" s="137">
        <v>400</v>
      </c>
      <c r="L99" s="137">
        <v>400</v>
      </c>
      <c r="M99" s="137">
        <v>400</v>
      </c>
      <c r="N99" s="137">
        <v>400</v>
      </c>
      <c r="O99" s="137">
        <v>400</v>
      </c>
      <c r="P99" s="137">
        <v>400</v>
      </c>
      <c r="Q99" s="137">
        <f t="shared" si="30"/>
        <v>4800</v>
      </c>
      <c r="R99" s="4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18">
      <c r="A100" s="4"/>
      <c r="B100" s="3"/>
      <c r="C100" s="122" t="s">
        <v>126</v>
      </c>
      <c r="D100" s="122" t="s">
        <v>207</v>
      </c>
      <c r="E100" s="137">
        <v>400</v>
      </c>
      <c r="F100" s="137">
        <v>400</v>
      </c>
      <c r="G100" s="137">
        <v>400</v>
      </c>
      <c r="H100" s="137">
        <v>400</v>
      </c>
      <c r="I100" s="137">
        <v>400</v>
      </c>
      <c r="J100" s="137">
        <v>400</v>
      </c>
      <c r="K100" s="137">
        <v>400</v>
      </c>
      <c r="L100" s="137">
        <v>400</v>
      </c>
      <c r="M100" s="137">
        <v>400</v>
      </c>
      <c r="N100" s="137">
        <v>400</v>
      </c>
      <c r="O100" s="137">
        <v>400</v>
      </c>
      <c r="P100" s="137">
        <v>400</v>
      </c>
      <c r="Q100" s="137">
        <f t="shared" si="30"/>
        <v>4800</v>
      </c>
      <c r="R100" s="4"/>
    </row>
    <row r="101" spans="1:18">
      <c r="A101" s="4"/>
      <c r="B101" s="3"/>
      <c r="C101" s="122" t="s">
        <v>126</v>
      </c>
      <c r="D101" s="122" t="s">
        <v>150</v>
      </c>
      <c r="E101" s="137">
        <v>0</v>
      </c>
      <c r="F101" s="137">
        <v>0</v>
      </c>
      <c r="G101" s="137">
        <v>0</v>
      </c>
      <c r="H101" s="137">
        <v>0</v>
      </c>
      <c r="I101" s="137">
        <v>0</v>
      </c>
      <c r="J101" s="137">
        <v>0</v>
      </c>
      <c r="K101" s="137">
        <v>0</v>
      </c>
      <c r="L101" s="137">
        <v>0</v>
      </c>
      <c r="M101" s="137">
        <v>0</v>
      </c>
      <c r="N101" s="137">
        <v>0</v>
      </c>
      <c r="O101" s="137">
        <v>0</v>
      </c>
      <c r="P101" s="137">
        <v>0</v>
      </c>
      <c r="Q101" s="137">
        <f t="shared" si="30"/>
        <v>0</v>
      </c>
      <c r="R101" s="4"/>
    </row>
    <row r="102" customFormat="1" spans="1:47">
      <c r="A102" s="4"/>
      <c r="B102" s="3"/>
      <c r="C102" s="122" t="s">
        <v>126</v>
      </c>
      <c r="D102" s="122" t="s">
        <v>151</v>
      </c>
      <c r="E102" s="137">
        <v>400</v>
      </c>
      <c r="F102" s="137">
        <v>400</v>
      </c>
      <c r="G102" s="137">
        <v>400</v>
      </c>
      <c r="H102" s="137">
        <v>400</v>
      </c>
      <c r="I102" s="137">
        <v>400</v>
      </c>
      <c r="J102" s="137">
        <v>400</v>
      </c>
      <c r="K102" s="137">
        <v>400</v>
      </c>
      <c r="L102" s="137">
        <v>400</v>
      </c>
      <c r="M102" s="137">
        <v>400</v>
      </c>
      <c r="N102" s="137">
        <v>400</v>
      </c>
      <c r="O102" s="137">
        <v>400</v>
      </c>
      <c r="P102" s="137">
        <v>400</v>
      </c>
      <c r="Q102" s="137">
        <f t="shared" si="30"/>
        <v>4800</v>
      </c>
      <c r="R102" s="4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customFormat="1" spans="1:47">
      <c r="A103" s="4"/>
      <c r="B103" s="3"/>
      <c r="C103" s="122" t="s">
        <v>126</v>
      </c>
      <c r="D103" s="122" t="s">
        <v>152</v>
      </c>
      <c r="E103" s="137">
        <v>0</v>
      </c>
      <c r="F103" s="137">
        <v>0</v>
      </c>
      <c r="G103" s="137">
        <v>0</v>
      </c>
      <c r="H103" s="137">
        <v>0</v>
      </c>
      <c r="I103" s="137">
        <v>0</v>
      </c>
      <c r="J103" s="137">
        <v>0</v>
      </c>
      <c r="K103" s="137">
        <v>0</v>
      </c>
      <c r="L103" s="137">
        <v>0</v>
      </c>
      <c r="M103" s="137">
        <v>0</v>
      </c>
      <c r="N103" s="137">
        <v>0</v>
      </c>
      <c r="O103" s="137">
        <v>0</v>
      </c>
      <c r="P103" s="137">
        <v>0</v>
      </c>
      <c r="Q103" s="137">
        <f t="shared" si="30"/>
        <v>0</v>
      </c>
      <c r="R103" s="4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customFormat="1" spans="1:47">
      <c r="A104" s="4"/>
      <c r="B104" s="3"/>
      <c r="C104" s="122" t="s">
        <v>127</v>
      </c>
      <c r="D104" s="122" t="s">
        <v>155</v>
      </c>
      <c r="E104" s="137">
        <v>800</v>
      </c>
      <c r="F104" s="137">
        <v>800</v>
      </c>
      <c r="G104" s="137">
        <v>400</v>
      </c>
      <c r="H104" s="137">
        <v>400</v>
      </c>
      <c r="I104" s="137">
        <v>400</v>
      </c>
      <c r="J104" s="137">
        <v>400</v>
      </c>
      <c r="K104" s="137">
        <v>400</v>
      </c>
      <c r="L104" s="137">
        <v>400</v>
      </c>
      <c r="M104" s="137">
        <v>800</v>
      </c>
      <c r="N104" s="137">
        <v>800</v>
      </c>
      <c r="O104" s="137">
        <v>800</v>
      </c>
      <c r="P104" s="137">
        <v>800</v>
      </c>
      <c r="Q104" s="137">
        <f t="shared" ref="Q104:Q111" si="31">SUM(E104:P104)</f>
        <v>7200</v>
      </c>
      <c r="R104" s="4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customFormat="1" spans="1:47">
      <c r="A105" s="4"/>
      <c r="B105" s="3"/>
      <c r="C105" s="122" t="s">
        <v>127</v>
      </c>
      <c r="D105" s="122" t="s">
        <v>222</v>
      </c>
      <c r="E105" s="137">
        <v>0</v>
      </c>
      <c r="F105" s="137">
        <v>0</v>
      </c>
      <c r="G105" s="137">
        <v>0</v>
      </c>
      <c r="H105" s="137">
        <v>0</v>
      </c>
      <c r="I105" s="137">
        <v>0</v>
      </c>
      <c r="J105" s="137">
        <v>0</v>
      </c>
      <c r="K105" s="137">
        <v>0</v>
      </c>
      <c r="L105" s="137">
        <v>0</v>
      </c>
      <c r="M105" s="137">
        <v>0</v>
      </c>
      <c r="N105" s="137">
        <v>0</v>
      </c>
      <c r="O105" s="137">
        <v>0</v>
      </c>
      <c r="P105" s="137">
        <v>0</v>
      </c>
      <c r="Q105" s="137">
        <f t="shared" si="31"/>
        <v>0</v>
      </c>
      <c r="R105" s="4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customFormat="1" spans="1:47">
      <c r="A106" s="4"/>
      <c r="B106" s="3"/>
      <c r="C106" s="122" t="s">
        <v>128</v>
      </c>
      <c r="D106" s="122" t="s">
        <v>157</v>
      </c>
      <c r="E106" s="137">
        <v>0</v>
      </c>
      <c r="F106" s="137">
        <v>0</v>
      </c>
      <c r="G106" s="137">
        <v>0</v>
      </c>
      <c r="H106" s="137">
        <v>0</v>
      </c>
      <c r="I106" s="137">
        <v>0</v>
      </c>
      <c r="J106" s="137">
        <v>0</v>
      </c>
      <c r="K106" s="137">
        <v>0</v>
      </c>
      <c r="L106" s="137">
        <v>0</v>
      </c>
      <c r="M106" s="137">
        <v>0</v>
      </c>
      <c r="N106" s="137">
        <v>0</v>
      </c>
      <c r="O106" s="137">
        <v>0</v>
      </c>
      <c r="P106" s="137">
        <v>0</v>
      </c>
      <c r="Q106" s="137">
        <f t="shared" si="31"/>
        <v>0</v>
      </c>
      <c r="R106" s="4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customFormat="1" spans="1:47">
      <c r="A107" s="4"/>
      <c r="B107" s="3"/>
      <c r="C107" s="122" t="s">
        <v>129</v>
      </c>
      <c r="D107" s="122" t="s">
        <v>160</v>
      </c>
      <c r="E107" s="137">
        <v>400</v>
      </c>
      <c r="F107" s="137">
        <v>400</v>
      </c>
      <c r="G107" s="137">
        <v>400</v>
      </c>
      <c r="H107" s="137">
        <v>400</v>
      </c>
      <c r="I107" s="137">
        <v>400</v>
      </c>
      <c r="J107" s="137">
        <v>400</v>
      </c>
      <c r="K107" s="137">
        <v>400</v>
      </c>
      <c r="L107" s="137">
        <v>400</v>
      </c>
      <c r="M107" s="137">
        <v>400</v>
      </c>
      <c r="N107" s="137">
        <v>400</v>
      </c>
      <c r="O107" s="137">
        <v>400</v>
      </c>
      <c r="P107" s="137">
        <v>400</v>
      </c>
      <c r="Q107" s="137">
        <f t="shared" si="31"/>
        <v>4800</v>
      </c>
      <c r="R107" s="4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customFormat="1" spans="1:47">
      <c r="A108" s="4"/>
      <c r="B108" s="3"/>
      <c r="C108" s="122" t="s">
        <v>129</v>
      </c>
      <c r="D108" s="122" t="s">
        <v>209</v>
      </c>
      <c r="E108" s="137">
        <v>400</v>
      </c>
      <c r="F108" s="137">
        <v>400</v>
      </c>
      <c r="G108" s="137">
        <v>400</v>
      </c>
      <c r="H108" s="137">
        <v>400</v>
      </c>
      <c r="I108" s="137">
        <v>400</v>
      </c>
      <c r="J108" s="137">
        <v>400</v>
      </c>
      <c r="K108" s="137">
        <v>400</v>
      </c>
      <c r="L108" s="137">
        <v>400</v>
      </c>
      <c r="M108" s="137">
        <v>400</v>
      </c>
      <c r="N108" s="137">
        <v>400</v>
      </c>
      <c r="O108" s="137">
        <v>400</v>
      </c>
      <c r="P108" s="137">
        <v>400</v>
      </c>
      <c r="Q108" s="137">
        <f t="shared" si="31"/>
        <v>4800</v>
      </c>
      <c r="R108" s="4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customFormat="1" spans="1:47">
      <c r="A109" s="4"/>
      <c r="B109" s="3"/>
      <c r="C109" s="122" t="s">
        <v>130</v>
      </c>
      <c r="D109" s="122" t="s">
        <v>223</v>
      </c>
      <c r="E109" s="137">
        <v>400</v>
      </c>
      <c r="F109" s="137">
        <v>400</v>
      </c>
      <c r="G109" s="137">
        <v>400</v>
      </c>
      <c r="H109" s="137">
        <v>400</v>
      </c>
      <c r="I109" s="137">
        <v>400</v>
      </c>
      <c r="J109" s="137">
        <v>400</v>
      </c>
      <c r="K109" s="137">
        <v>400</v>
      </c>
      <c r="L109" s="137">
        <v>400</v>
      </c>
      <c r="M109" s="137">
        <v>400</v>
      </c>
      <c r="N109" s="137">
        <v>400</v>
      </c>
      <c r="O109" s="137">
        <v>400</v>
      </c>
      <c r="P109" s="137">
        <v>400</v>
      </c>
      <c r="Q109" s="137">
        <f t="shared" si="31"/>
        <v>4800</v>
      </c>
      <c r="R109" s="4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customFormat="1" spans="1:47">
      <c r="A110" s="4"/>
      <c r="B110" s="3"/>
      <c r="C110" s="122" t="s">
        <v>130</v>
      </c>
      <c r="D110" s="122" t="s">
        <v>224</v>
      </c>
      <c r="E110" s="137">
        <v>400</v>
      </c>
      <c r="F110" s="137">
        <v>400</v>
      </c>
      <c r="G110" s="137">
        <v>400</v>
      </c>
      <c r="H110" s="137">
        <v>400</v>
      </c>
      <c r="I110" s="137">
        <v>400</v>
      </c>
      <c r="J110" s="137">
        <v>400</v>
      </c>
      <c r="K110" s="137">
        <v>400</v>
      </c>
      <c r="L110" s="137">
        <v>400</v>
      </c>
      <c r="M110" s="137">
        <v>400</v>
      </c>
      <c r="N110" s="137">
        <v>400</v>
      </c>
      <c r="O110" s="137">
        <v>400</v>
      </c>
      <c r="P110" s="137">
        <v>400</v>
      </c>
      <c r="Q110" s="137">
        <f t="shared" si="31"/>
        <v>4800</v>
      </c>
      <c r="R110" s="4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18">
      <c r="A111" s="4"/>
      <c r="B111" s="3"/>
      <c r="C111" s="122" t="s">
        <v>130</v>
      </c>
      <c r="D111" s="122" t="s">
        <v>225</v>
      </c>
      <c r="E111" s="137">
        <v>400</v>
      </c>
      <c r="F111" s="137">
        <v>400</v>
      </c>
      <c r="G111" s="137">
        <v>400</v>
      </c>
      <c r="H111" s="137">
        <v>400</v>
      </c>
      <c r="I111" s="137">
        <v>400</v>
      </c>
      <c r="J111" s="137">
        <v>400</v>
      </c>
      <c r="K111" s="137">
        <v>400</v>
      </c>
      <c r="L111" s="137">
        <v>400</v>
      </c>
      <c r="M111" s="137">
        <v>400</v>
      </c>
      <c r="N111" s="137">
        <v>400</v>
      </c>
      <c r="O111" s="137">
        <v>400</v>
      </c>
      <c r="P111" s="137">
        <v>400</v>
      </c>
      <c r="Q111" s="137">
        <f t="shared" si="31"/>
        <v>4800</v>
      </c>
      <c r="R111" s="4"/>
    </row>
    <row r="112" spans="1:18">
      <c r="A112" s="4"/>
      <c r="B112" s="3"/>
      <c r="C112" s="122" t="s">
        <v>131</v>
      </c>
      <c r="D112" s="122" t="s">
        <v>165</v>
      </c>
      <c r="E112" s="137">
        <v>4086.4</v>
      </c>
      <c r="F112" s="137">
        <v>4086.4</v>
      </c>
      <c r="G112" s="137">
        <v>4086.4</v>
      </c>
      <c r="H112" s="137">
        <v>4086.4</v>
      </c>
      <c r="I112" s="137">
        <v>4086.4</v>
      </c>
      <c r="J112" s="137">
        <v>4086.4</v>
      </c>
      <c r="K112" s="137">
        <v>4086.4</v>
      </c>
      <c r="L112" s="137">
        <v>4086.4</v>
      </c>
      <c r="M112" s="137">
        <v>4086.4</v>
      </c>
      <c r="N112" s="137">
        <v>4086.4</v>
      </c>
      <c r="O112" s="137">
        <v>4086.4</v>
      </c>
      <c r="P112" s="137">
        <v>4086.4</v>
      </c>
      <c r="Q112" s="137">
        <f t="shared" ref="Q112:Q117" si="32">SUM(E112:P112)</f>
        <v>49036.8</v>
      </c>
      <c r="R112" s="4"/>
    </row>
    <row r="113" spans="1:18">
      <c r="A113" s="4"/>
      <c r="B113" s="3"/>
      <c r="C113" s="122" t="s">
        <v>131</v>
      </c>
      <c r="D113" s="122" t="s">
        <v>166</v>
      </c>
      <c r="E113" s="137">
        <v>1600</v>
      </c>
      <c r="F113" s="137">
        <v>1600</v>
      </c>
      <c r="G113" s="137">
        <v>1600</v>
      </c>
      <c r="H113" s="137">
        <v>1600</v>
      </c>
      <c r="I113" s="137">
        <v>1600</v>
      </c>
      <c r="J113" s="137">
        <v>1600</v>
      </c>
      <c r="K113" s="137">
        <v>1600</v>
      </c>
      <c r="L113" s="137">
        <v>1600</v>
      </c>
      <c r="M113" s="137">
        <v>1600</v>
      </c>
      <c r="N113" s="137">
        <v>1600</v>
      </c>
      <c r="O113" s="137">
        <v>1600</v>
      </c>
      <c r="P113" s="137">
        <v>1600</v>
      </c>
      <c r="Q113" s="137">
        <f t="shared" si="32"/>
        <v>19200</v>
      </c>
      <c r="R113" s="4"/>
    </row>
    <row r="114" spans="1:18">
      <c r="A114" s="4"/>
      <c r="B114" s="3"/>
      <c r="C114" s="122" t="s">
        <v>131</v>
      </c>
      <c r="D114" s="122" t="s">
        <v>211</v>
      </c>
      <c r="E114" s="137">
        <v>1200</v>
      </c>
      <c r="F114" s="137">
        <v>1200</v>
      </c>
      <c r="G114" s="137">
        <v>1600</v>
      </c>
      <c r="H114" s="137">
        <v>1600</v>
      </c>
      <c r="I114" s="137">
        <v>1600</v>
      </c>
      <c r="J114" s="137">
        <v>1600</v>
      </c>
      <c r="K114" s="137">
        <v>1600</v>
      </c>
      <c r="L114" s="137">
        <v>1600</v>
      </c>
      <c r="M114" s="137">
        <v>1600</v>
      </c>
      <c r="N114" s="137">
        <v>1600</v>
      </c>
      <c r="O114" s="137">
        <v>1600</v>
      </c>
      <c r="P114" s="137">
        <v>1600</v>
      </c>
      <c r="Q114" s="137">
        <f t="shared" si="32"/>
        <v>18400</v>
      </c>
      <c r="R114" s="4"/>
    </row>
    <row r="115" spans="1:18">
      <c r="A115" s="4"/>
      <c r="B115" s="3"/>
      <c r="C115" s="122" t="s">
        <v>131</v>
      </c>
      <c r="D115" s="122" t="s">
        <v>168</v>
      </c>
      <c r="E115" s="137">
        <v>3200</v>
      </c>
      <c r="F115" s="137">
        <v>3200</v>
      </c>
      <c r="G115" s="137">
        <v>3200</v>
      </c>
      <c r="H115" s="137">
        <v>3200</v>
      </c>
      <c r="I115" s="137">
        <v>3200</v>
      </c>
      <c r="J115" s="137">
        <v>3200</v>
      </c>
      <c r="K115" s="137">
        <v>3600</v>
      </c>
      <c r="L115" s="137">
        <v>3600</v>
      </c>
      <c r="M115" s="137">
        <v>3600</v>
      </c>
      <c r="N115" s="137">
        <v>3600</v>
      </c>
      <c r="O115" s="137">
        <v>3600</v>
      </c>
      <c r="P115" s="137">
        <v>3600</v>
      </c>
      <c r="Q115" s="137">
        <f t="shared" si="32"/>
        <v>40800</v>
      </c>
      <c r="R115" s="4"/>
    </row>
    <row r="116" spans="1:18">
      <c r="A116" s="4"/>
      <c r="B116" s="3"/>
      <c r="C116" s="122" t="s">
        <v>131</v>
      </c>
      <c r="D116" s="122" t="s">
        <v>226</v>
      </c>
      <c r="E116" s="137">
        <v>0</v>
      </c>
      <c r="F116" s="137">
        <v>0</v>
      </c>
      <c r="G116" s="137">
        <v>0</v>
      </c>
      <c r="H116" s="137">
        <v>0</v>
      </c>
      <c r="I116" s="137">
        <v>0</v>
      </c>
      <c r="J116" s="137">
        <v>0</v>
      </c>
      <c r="K116" s="137">
        <v>0</v>
      </c>
      <c r="L116" s="137">
        <v>0</v>
      </c>
      <c r="M116" s="137">
        <v>0</v>
      </c>
      <c r="N116" s="137">
        <v>0</v>
      </c>
      <c r="O116" s="137">
        <v>0</v>
      </c>
      <c r="P116" s="137">
        <v>0</v>
      </c>
      <c r="Q116" s="137">
        <f t="shared" si="32"/>
        <v>0</v>
      </c>
      <c r="R116" s="4"/>
    </row>
    <row r="117" spans="1:18">
      <c r="A117" s="4"/>
      <c r="B117" s="3"/>
      <c r="C117" s="122" t="s">
        <v>132</v>
      </c>
      <c r="D117" s="122" t="s">
        <v>227</v>
      </c>
      <c r="E117" s="137">
        <v>400</v>
      </c>
      <c r="F117" s="137">
        <v>400</v>
      </c>
      <c r="G117" s="137">
        <v>400</v>
      </c>
      <c r="H117" s="137">
        <v>400</v>
      </c>
      <c r="I117" s="137">
        <v>400</v>
      </c>
      <c r="J117" s="137">
        <v>400</v>
      </c>
      <c r="K117" s="137">
        <v>400</v>
      </c>
      <c r="L117" s="137">
        <v>400</v>
      </c>
      <c r="M117" s="137">
        <v>400</v>
      </c>
      <c r="N117" s="137">
        <v>400</v>
      </c>
      <c r="O117" s="137">
        <v>400</v>
      </c>
      <c r="P117" s="137">
        <v>400</v>
      </c>
      <c r="Q117" s="137">
        <f t="shared" si="32"/>
        <v>4800</v>
      </c>
      <c r="R117" s="4"/>
    </row>
    <row r="118" spans="1:18">
      <c r="A118" s="4"/>
      <c r="B118" s="3"/>
      <c r="C118" s="122" t="s">
        <v>132</v>
      </c>
      <c r="D118" s="122" t="s">
        <v>169</v>
      </c>
      <c r="E118" s="137">
        <v>400</v>
      </c>
      <c r="F118" s="137">
        <v>400</v>
      </c>
      <c r="G118" s="137">
        <v>400</v>
      </c>
      <c r="H118" s="137">
        <v>400</v>
      </c>
      <c r="I118" s="137">
        <v>400</v>
      </c>
      <c r="J118" s="137">
        <v>400</v>
      </c>
      <c r="K118" s="137">
        <v>400</v>
      </c>
      <c r="L118" s="137">
        <v>400</v>
      </c>
      <c r="M118" s="137">
        <v>400</v>
      </c>
      <c r="N118" s="137">
        <v>400</v>
      </c>
      <c r="O118" s="137">
        <v>400</v>
      </c>
      <c r="P118" s="137">
        <v>400</v>
      </c>
      <c r="Q118" s="137">
        <f t="shared" ref="Q118:Q126" si="33">SUM(E118:P118)</f>
        <v>4800</v>
      </c>
      <c r="R118" s="4"/>
    </row>
    <row r="119" spans="1:18">
      <c r="A119" s="4"/>
      <c r="B119" s="3"/>
      <c r="C119" s="122" t="s">
        <v>132</v>
      </c>
      <c r="D119" s="122" t="s">
        <v>171</v>
      </c>
      <c r="E119" s="137">
        <v>1200</v>
      </c>
      <c r="F119" s="137">
        <v>1200</v>
      </c>
      <c r="G119" s="137">
        <v>1200</v>
      </c>
      <c r="H119" s="137">
        <v>1200</v>
      </c>
      <c r="I119" s="137">
        <v>1200</v>
      </c>
      <c r="J119" s="137">
        <v>1200</v>
      </c>
      <c r="K119" s="137">
        <v>1200</v>
      </c>
      <c r="L119" s="137">
        <v>1200</v>
      </c>
      <c r="M119" s="137">
        <v>1200</v>
      </c>
      <c r="N119" s="137">
        <v>1200</v>
      </c>
      <c r="O119" s="137">
        <v>1200</v>
      </c>
      <c r="P119" s="137">
        <v>1200</v>
      </c>
      <c r="Q119" s="137">
        <f t="shared" si="33"/>
        <v>14400</v>
      </c>
      <c r="R119" s="4"/>
    </row>
    <row r="120" spans="1:18">
      <c r="A120" s="4"/>
      <c r="B120" s="3"/>
      <c r="C120" s="122" t="s">
        <v>133</v>
      </c>
      <c r="D120" s="122" t="s">
        <v>174</v>
      </c>
      <c r="E120" s="137">
        <v>0</v>
      </c>
      <c r="F120" s="137">
        <v>0</v>
      </c>
      <c r="G120" s="137">
        <v>0</v>
      </c>
      <c r="H120" s="137">
        <v>0</v>
      </c>
      <c r="I120" s="137">
        <v>0</v>
      </c>
      <c r="J120" s="137">
        <v>0</v>
      </c>
      <c r="K120" s="137">
        <v>0</v>
      </c>
      <c r="L120" s="137">
        <v>0</v>
      </c>
      <c r="M120" s="137">
        <v>0</v>
      </c>
      <c r="N120" s="137">
        <v>0</v>
      </c>
      <c r="O120" s="137">
        <v>0</v>
      </c>
      <c r="P120" s="137">
        <v>0</v>
      </c>
      <c r="Q120" s="137">
        <f t="shared" si="33"/>
        <v>0</v>
      </c>
      <c r="R120" s="4"/>
    </row>
    <row r="121" spans="1:18">
      <c r="A121" s="4"/>
      <c r="B121" s="3"/>
      <c r="C121" s="122" t="s">
        <v>133</v>
      </c>
      <c r="D121" s="122" t="s">
        <v>175</v>
      </c>
      <c r="E121" s="137">
        <v>800</v>
      </c>
      <c r="F121" s="137">
        <v>800</v>
      </c>
      <c r="G121" s="137">
        <v>400</v>
      </c>
      <c r="H121" s="137">
        <v>400</v>
      </c>
      <c r="I121" s="137">
        <v>400</v>
      </c>
      <c r="J121" s="137">
        <v>400</v>
      </c>
      <c r="K121" s="137">
        <v>400</v>
      </c>
      <c r="L121" s="137">
        <v>400</v>
      </c>
      <c r="M121" s="137">
        <v>800</v>
      </c>
      <c r="N121" s="137">
        <v>800</v>
      </c>
      <c r="O121" s="137">
        <v>800</v>
      </c>
      <c r="P121" s="137">
        <v>800</v>
      </c>
      <c r="Q121" s="137">
        <f t="shared" si="33"/>
        <v>7200</v>
      </c>
      <c r="R121" s="4"/>
    </row>
    <row r="122" spans="1:18">
      <c r="A122" s="4"/>
      <c r="B122" s="3"/>
      <c r="C122" s="122" t="s">
        <v>133</v>
      </c>
      <c r="D122" s="122" t="s">
        <v>176</v>
      </c>
      <c r="E122" s="137">
        <v>400</v>
      </c>
      <c r="F122" s="137">
        <v>400</v>
      </c>
      <c r="G122" s="137">
        <v>400</v>
      </c>
      <c r="H122" s="137">
        <v>400</v>
      </c>
      <c r="I122" s="137">
        <v>400</v>
      </c>
      <c r="J122" s="137">
        <v>400</v>
      </c>
      <c r="K122" s="137">
        <v>400</v>
      </c>
      <c r="L122" s="137">
        <v>400</v>
      </c>
      <c r="M122" s="137">
        <v>400</v>
      </c>
      <c r="N122" s="137">
        <v>400</v>
      </c>
      <c r="O122" s="137">
        <v>400</v>
      </c>
      <c r="P122" s="137">
        <v>400</v>
      </c>
      <c r="Q122" s="137">
        <f t="shared" si="33"/>
        <v>4800</v>
      </c>
      <c r="R122" s="4"/>
    </row>
    <row r="123" spans="1:18">
      <c r="A123" s="4"/>
      <c r="B123" s="3"/>
      <c r="C123" s="122" t="s">
        <v>133</v>
      </c>
      <c r="D123" s="122" t="s">
        <v>177</v>
      </c>
      <c r="E123" s="137">
        <v>400</v>
      </c>
      <c r="F123" s="137">
        <v>400</v>
      </c>
      <c r="G123" s="137">
        <v>400</v>
      </c>
      <c r="H123" s="137">
        <v>400</v>
      </c>
      <c r="I123" s="137">
        <v>400</v>
      </c>
      <c r="J123" s="137">
        <v>0</v>
      </c>
      <c r="K123" s="137">
        <v>0</v>
      </c>
      <c r="L123" s="137">
        <v>800</v>
      </c>
      <c r="M123" s="137">
        <v>800</v>
      </c>
      <c r="N123" s="137">
        <v>800</v>
      </c>
      <c r="O123" s="137">
        <v>1200</v>
      </c>
      <c r="P123" s="137">
        <v>800</v>
      </c>
      <c r="Q123" s="137">
        <f t="shared" si="33"/>
        <v>6400</v>
      </c>
      <c r="R123" s="4"/>
    </row>
    <row r="124" spans="1:18">
      <c r="A124" s="4"/>
      <c r="B124" s="3"/>
      <c r="C124" s="122" t="s">
        <v>133</v>
      </c>
      <c r="D124" s="122" t="s">
        <v>228</v>
      </c>
      <c r="E124" s="137">
        <v>0</v>
      </c>
      <c r="F124" s="137">
        <v>0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37">
        <v>0</v>
      </c>
      <c r="M124" s="137">
        <v>0</v>
      </c>
      <c r="N124" s="137">
        <v>0</v>
      </c>
      <c r="O124" s="137">
        <v>0</v>
      </c>
      <c r="P124" s="137">
        <v>0</v>
      </c>
      <c r="Q124" s="137">
        <f t="shared" si="33"/>
        <v>0</v>
      </c>
      <c r="R124" s="4"/>
    </row>
    <row r="125" spans="1:18">
      <c r="A125" s="4"/>
      <c r="B125" s="3"/>
      <c r="C125" s="122" t="s">
        <v>134</v>
      </c>
      <c r="D125" s="122" t="s">
        <v>178</v>
      </c>
      <c r="E125" s="137">
        <v>3600</v>
      </c>
      <c r="F125" s="137">
        <v>3600</v>
      </c>
      <c r="G125" s="137">
        <v>4000</v>
      </c>
      <c r="H125" s="137">
        <v>4000</v>
      </c>
      <c r="I125" s="137">
        <v>4000</v>
      </c>
      <c r="J125" s="137">
        <v>4000</v>
      </c>
      <c r="K125" s="137">
        <v>4000</v>
      </c>
      <c r="L125" s="137">
        <v>4000</v>
      </c>
      <c r="M125" s="137">
        <v>4000</v>
      </c>
      <c r="N125" s="137">
        <v>4000</v>
      </c>
      <c r="O125" s="137">
        <v>4000</v>
      </c>
      <c r="P125" s="137">
        <v>4000</v>
      </c>
      <c r="Q125" s="137">
        <f t="shared" si="33"/>
        <v>47200</v>
      </c>
      <c r="R125" s="4"/>
    </row>
    <row r="126" spans="1:18">
      <c r="A126" s="4"/>
      <c r="B126" s="3"/>
      <c r="C126" s="122" t="s">
        <v>134</v>
      </c>
      <c r="D126" s="122" t="s">
        <v>179</v>
      </c>
      <c r="E126" s="137">
        <v>800</v>
      </c>
      <c r="F126" s="137">
        <v>800</v>
      </c>
      <c r="G126" s="137">
        <v>800</v>
      </c>
      <c r="H126" s="137">
        <v>800</v>
      </c>
      <c r="I126" s="137">
        <v>800</v>
      </c>
      <c r="J126" s="137">
        <v>800</v>
      </c>
      <c r="K126" s="137">
        <v>800</v>
      </c>
      <c r="L126" s="137">
        <v>800</v>
      </c>
      <c r="M126" s="137">
        <v>800</v>
      </c>
      <c r="N126" s="137">
        <v>800</v>
      </c>
      <c r="O126" s="137">
        <v>800</v>
      </c>
      <c r="P126" s="137">
        <v>800</v>
      </c>
      <c r="Q126" s="137">
        <f t="shared" si="33"/>
        <v>9600</v>
      </c>
      <c r="R126" s="4"/>
    </row>
    <row r="127" spans="1:18">
      <c r="A127" s="4"/>
      <c r="B127" s="3"/>
      <c r="C127" s="135" t="s">
        <v>16</v>
      </c>
      <c r="D127" s="136"/>
      <c r="E127" s="139">
        <f>SUM(E95:E126)</f>
        <v>23286.4</v>
      </c>
      <c r="F127" s="139">
        <f>SUM(F95:F126)</f>
        <v>23686.4</v>
      </c>
      <c r="G127" s="139">
        <f t="shared" ref="F127:Q127" si="34">SUM(G95:G126)</f>
        <v>23686.4</v>
      </c>
      <c r="H127" s="139">
        <f t="shared" si="34"/>
        <v>23686.4</v>
      </c>
      <c r="I127" s="139">
        <f t="shared" si="34"/>
        <v>23686.4</v>
      </c>
      <c r="J127" s="139">
        <f t="shared" si="34"/>
        <v>23286.4</v>
      </c>
      <c r="K127" s="139">
        <f t="shared" si="34"/>
        <v>23686.4</v>
      </c>
      <c r="L127" s="139">
        <f t="shared" si="34"/>
        <v>24086.4</v>
      </c>
      <c r="M127" s="139">
        <f t="shared" si="34"/>
        <v>24886.4</v>
      </c>
      <c r="N127" s="139">
        <f t="shared" si="34"/>
        <v>24886.4</v>
      </c>
      <c r="O127" s="139">
        <f t="shared" si="34"/>
        <v>25286.4</v>
      </c>
      <c r="P127" s="139">
        <f t="shared" si="34"/>
        <v>24886.4</v>
      </c>
      <c r="Q127" s="139">
        <f t="shared" si="34"/>
        <v>289036.8</v>
      </c>
      <c r="R127" s="4"/>
    </row>
    <row r="128" spans="1:18">
      <c r="A128" s="4"/>
      <c r="B128" s="3"/>
      <c r="C128" s="19" t="s">
        <v>17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4"/>
    </row>
    <row r="129" spans="1:18">
      <c r="A129" s="4"/>
      <c r="B129" s="3"/>
      <c r="C129" s="19" t="s">
        <v>219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4"/>
    </row>
    <row r="130" spans="1:18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4"/>
    </row>
    <row r="131" spans="1:18">
      <c r="A131" s="4"/>
      <c r="B131" s="3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4"/>
    </row>
    <row r="132" ht="15.75" spans="1:18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4"/>
    </row>
    <row r="133" ht="26.25" customHeight="1" spans="1:18">
      <c r="A133" s="4"/>
      <c r="B133" s="3"/>
      <c r="C133" s="62" t="s">
        <v>230</v>
      </c>
      <c r="D133" s="63"/>
      <c r="E133" s="63"/>
      <c r="F133" s="63"/>
      <c r="G133" s="63"/>
      <c r="H133" s="73"/>
      <c r="I133" s="151" t="s">
        <v>231</v>
      </c>
      <c r="J133" s="151"/>
      <c r="K133" s="151"/>
      <c r="L133" s="151"/>
      <c r="M133" s="151"/>
      <c r="N133" s="151"/>
      <c r="O133" s="151"/>
      <c r="P133" s="151"/>
      <c r="Q133" s="151"/>
      <c r="R133" s="4"/>
    </row>
    <row r="134" spans="1:18">
      <c r="A134" s="4"/>
      <c r="B134" s="3"/>
      <c r="C134" s="143"/>
      <c r="D134" s="19"/>
      <c r="E134" s="19"/>
      <c r="F134" s="19"/>
      <c r="G134" s="19"/>
      <c r="H134" s="144"/>
      <c r="I134" s="19"/>
      <c r="J134" s="19"/>
      <c r="K134" s="19"/>
      <c r="L134" s="19"/>
      <c r="M134" s="19"/>
      <c r="N134" s="19"/>
      <c r="O134" s="20"/>
      <c r="P134" s="20"/>
      <c r="Q134" s="153"/>
      <c r="R134" s="4"/>
    </row>
    <row r="135" ht="31" customHeight="1" spans="1:18">
      <c r="A135" s="4"/>
      <c r="B135" s="3"/>
      <c r="C135" s="143"/>
      <c r="D135" s="19"/>
      <c r="E135" s="19"/>
      <c r="F135" s="19"/>
      <c r="G135" s="19"/>
      <c r="H135" s="144"/>
      <c r="I135" s="19"/>
      <c r="J135" s="19"/>
      <c r="K135" s="19"/>
      <c r="L135" s="19"/>
      <c r="M135" s="19"/>
      <c r="N135" s="19"/>
      <c r="O135" s="20"/>
      <c r="P135" s="20"/>
      <c r="Q135" s="153"/>
      <c r="R135" s="3"/>
    </row>
    <row r="136" spans="1:18">
      <c r="A136" s="4"/>
      <c r="B136" s="3"/>
      <c r="C136" s="143"/>
      <c r="D136" s="19"/>
      <c r="E136" s="19"/>
      <c r="F136" s="19"/>
      <c r="G136" s="19"/>
      <c r="H136" s="144"/>
      <c r="I136" s="19"/>
      <c r="J136" s="19"/>
      <c r="K136" s="19"/>
      <c r="L136" s="19"/>
      <c r="M136" s="19"/>
      <c r="N136" s="19"/>
      <c r="O136" s="20"/>
      <c r="P136" s="20"/>
      <c r="Q136" s="153"/>
      <c r="R136" s="3"/>
    </row>
    <row r="137" spans="1:18">
      <c r="A137" s="4"/>
      <c r="B137" s="3"/>
      <c r="C137" s="143"/>
      <c r="D137" s="19"/>
      <c r="E137" s="19"/>
      <c r="F137" s="19"/>
      <c r="G137" s="19"/>
      <c r="H137" s="144"/>
      <c r="I137" s="19"/>
      <c r="J137" s="19"/>
      <c r="K137" s="19"/>
      <c r="L137" s="19"/>
      <c r="M137" s="19"/>
      <c r="N137" s="19"/>
      <c r="O137" s="20"/>
      <c r="P137" s="20"/>
      <c r="Q137" s="153"/>
      <c r="R137" s="3"/>
    </row>
    <row r="138" spans="1:18">
      <c r="A138" s="4"/>
      <c r="B138" s="3"/>
      <c r="C138" s="143"/>
      <c r="D138" s="19"/>
      <c r="E138" s="19"/>
      <c r="F138" s="19"/>
      <c r="G138" s="19"/>
      <c r="H138" s="144"/>
      <c r="I138" s="19"/>
      <c r="J138" s="19"/>
      <c r="K138" s="19"/>
      <c r="L138" s="19"/>
      <c r="M138" s="19"/>
      <c r="N138" s="19"/>
      <c r="O138" s="20"/>
      <c r="P138" s="20"/>
      <c r="Q138" s="153"/>
      <c r="R138" s="3"/>
    </row>
    <row r="139" spans="1:18">
      <c r="A139" s="4"/>
      <c r="B139" s="3"/>
      <c r="C139" s="143"/>
      <c r="D139" s="19"/>
      <c r="E139" s="19"/>
      <c r="F139" s="19"/>
      <c r="G139" s="19"/>
      <c r="H139" s="144"/>
      <c r="I139" s="19"/>
      <c r="J139" s="19"/>
      <c r="K139" s="19"/>
      <c r="L139" s="19"/>
      <c r="M139" s="19"/>
      <c r="N139" s="19"/>
      <c r="O139" s="20"/>
      <c r="P139" s="20"/>
      <c r="Q139" s="153"/>
      <c r="R139" s="3"/>
    </row>
    <row r="140" spans="1:18">
      <c r="A140" s="4"/>
      <c r="B140" s="3"/>
      <c r="C140" s="143"/>
      <c r="D140" s="19"/>
      <c r="E140" s="19"/>
      <c r="F140" s="19"/>
      <c r="G140" s="19"/>
      <c r="H140" s="144"/>
      <c r="I140" s="19"/>
      <c r="J140" s="19"/>
      <c r="K140" s="19"/>
      <c r="L140" s="19"/>
      <c r="M140" s="19"/>
      <c r="N140" s="19"/>
      <c r="O140" s="20"/>
      <c r="P140" s="20"/>
      <c r="Q140" s="153"/>
      <c r="R140" s="3"/>
    </row>
    <row r="141" spans="1:18">
      <c r="A141" s="4"/>
      <c r="B141" s="3"/>
      <c r="C141" s="143"/>
      <c r="D141" s="19"/>
      <c r="E141" s="19"/>
      <c r="F141" s="19"/>
      <c r="G141" s="19"/>
      <c r="H141" s="144"/>
      <c r="I141" s="19"/>
      <c r="J141" s="19"/>
      <c r="K141" s="19"/>
      <c r="L141" s="19"/>
      <c r="M141" s="19"/>
      <c r="N141" s="19"/>
      <c r="O141" s="20"/>
      <c r="P141" s="20"/>
      <c r="Q141" s="153"/>
      <c r="R141" s="3"/>
    </row>
    <row r="142" spans="1:18">
      <c r="A142" s="4"/>
      <c r="B142" s="3"/>
      <c r="C142" s="143"/>
      <c r="D142" s="19"/>
      <c r="E142" s="19"/>
      <c r="F142" s="19"/>
      <c r="G142" s="19"/>
      <c r="H142" s="144"/>
      <c r="I142" s="19"/>
      <c r="J142" s="19"/>
      <c r="K142" s="19"/>
      <c r="L142" s="19"/>
      <c r="M142" s="19"/>
      <c r="N142" s="19"/>
      <c r="O142" s="20"/>
      <c r="P142" s="20"/>
      <c r="Q142" s="153"/>
      <c r="R142" s="3"/>
    </row>
    <row r="143" spans="1:18">
      <c r="A143" s="4"/>
      <c r="B143" s="3"/>
      <c r="C143" s="143"/>
      <c r="D143" s="19"/>
      <c r="E143" s="19"/>
      <c r="F143" s="19"/>
      <c r="G143" s="19"/>
      <c r="H143" s="144"/>
      <c r="I143" s="19"/>
      <c r="J143" s="19"/>
      <c r="K143" s="19"/>
      <c r="L143" s="19"/>
      <c r="M143" s="19"/>
      <c r="N143" s="19"/>
      <c r="O143" s="20"/>
      <c r="P143" s="20"/>
      <c r="Q143" s="153"/>
      <c r="R143" s="3"/>
    </row>
    <row r="144" spans="1:18">
      <c r="A144" s="4"/>
      <c r="B144" s="3"/>
      <c r="C144" s="143"/>
      <c r="D144" s="19"/>
      <c r="E144" s="19"/>
      <c r="F144" s="19"/>
      <c r="G144" s="19"/>
      <c r="H144" s="144"/>
      <c r="I144" s="19"/>
      <c r="J144" s="19"/>
      <c r="K144" s="19"/>
      <c r="L144" s="19"/>
      <c r="M144" s="19"/>
      <c r="N144" s="19"/>
      <c r="O144" s="20"/>
      <c r="P144" s="20"/>
      <c r="Q144" s="153"/>
      <c r="R144" s="3"/>
    </row>
    <row r="145" spans="1:18">
      <c r="A145" s="4"/>
      <c r="B145" s="3"/>
      <c r="C145" s="143"/>
      <c r="D145" s="19"/>
      <c r="E145" s="19"/>
      <c r="F145" s="19"/>
      <c r="G145" s="19"/>
      <c r="H145" s="144"/>
      <c r="I145" s="19"/>
      <c r="J145" s="19"/>
      <c r="K145" s="19"/>
      <c r="L145" s="19"/>
      <c r="M145" s="19"/>
      <c r="N145" s="19"/>
      <c r="O145" s="20"/>
      <c r="P145" s="20"/>
      <c r="Q145" s="153"/>
      <c r="R145" s="3"/>
    </row>
    <row r="146" spans="1:18">
      <c r="A146" s="4"/>
      <c r="B146" s="3"/>
      <c r="C146" s="143"/>
      <c r="D146" s="19"/>
      <c r="E146" s="19"/>
      <c r="F146" s="19"/>
      <c r="G146" s="19"/>
      <c r="H146" s="144"/>
      <c r="I146" s="19"/>
      <c r="J146" s="19"/>
      <c r="K146" s="19"/>
      <c r="L146" s="19"/>
      <c r="M146" s="19"/>
      <c r="N146" s="19"/>
      <c r="O146" s="20"/>
      <c r="P146" s="20"/>
      <c r="Q146" s="153"/>
      <c r="R146" s="3"/>
    </row>
    <row r="147" spans="1:18">
      <c r="A147" s="4"/>
      <c r="B147" s="3"/>
      <c r="C147" s="143"/>
      <c r="D147" s="19"/>
      <c r="E147" s="19"/>
      <c r="F147" s="19"/>
      <c r="G147" s="19"/>
      <c r="H147" s="144"/>
      <c r="I147" s="19"/>
      <c r="J147" s="19"/>
      <c r="K147" s="19"/>
      <c r="L147" s="19"/>
      <c r="M147" s="19"/>
      <c r="N147" s="19"/>
      <c r="O147" s="20"/>
      <c r="P147" s="20"/>
      <c r="Q147" s="153"/>
      <c r="R147" s="3"/>
    </row>
    <row r="148" spans="1:18">
      <c r="A148" s="4"/>
      <c r="B148" s="3"/>
      <c r="C148" s="143"/>
      <c r="D148" s="19"/>
      <c r="E148" s="19"/>
      <c r="F148" s="19"/>
      <c r="G148" s="19"/>
      <c r="H148" s="144"/>
      <c r="I148" s="19"/>
      <c r="J148" s="19"/>
      <c r="K148" s="19"/>
      <c r="L148" s="19"/>
      <c r="M148" s="19"/>
      <c r="N148" s="19"/>
      <c r="O148" s="20"/>
      <c r="P148" s="20"/>
      <c r="Q148" s="153"/>
      <c r="R148" s="3"/>
    </row>
    <row r="149" spans="1:18">
      <c r="A149" s="4"/>
      <c r="B149" s="3"/>
      <c r="C149" s="143"/>
      <c r="D149" s="19"/>
      <c r="E149" s="19"/>
      <c r="F149" s="19"/>
      <c r="G149" s="19"/>
      <c r="H149" s="144"/>
      <c r="I149" s="19"/>
      <c r="J149" s="19"/>
      <c r="K149" s="19"/>
      <c r="L149" s="19"/>
      <c r="M149" s="19"/>
      <c r="N149" s="19"/>
      <c r="O149" s="20"/>
      <c r="P149" s="20"/>
      <c r="Q149" s="153"/>
      <c r="R149" s="3"/>
    </row>
    <row r="150" spans="1:18">
      <c r="A150" s="4"/>
      <c r="B150" s="3"/>
      <c r="C150" s="143"/>
      <c r="D150" s="19"/>
      <c r="E150" s="19"/>
      <c r="F150" s="19"/>
      <c r="G150" s="19"/>
      <c r="H150" s="144"/>
      <c r="I150" s="19"/>
      <c r="J150" s="19"/>
      <c r="K150" s="19"/>
      <c r="L150" s="19"/>
      <c r="M150" s="19"/>
      <c r="N150" s="19"/>
      <c r="O150" s="20"/>
      <c r="P150" s="20"/>
      <c r="Q150" s="153"/>
      <c r="R150" s="3"/>
    </row>
    <row r="151" spans="1:18">
      <c r="A151" s="4"/>
      <c r="B151" s="3"/>
      <c r="C151" s="143"/>
      <c r="D151" s="19"/>
      <c r="E151" s="19"/>
      <c r="F151" s="19"/>
      <c r="G151" s="19"/>
      <c r="H151" s="144"/>
      <c r="I151" s="19"/>
      <c r="J151" s="19"/>
      <c r="K151" s="19"/>
      <c r="L151" s="19"/>
      <c r="M151" s="19"/>
      <c r="N151" s="19"/>
      <c r="O151" s="20"/>
      <c r="P151" s="20"/>
      <c r="Q151" s="153"/>
      <c r="R151" s="3"/>
    </row>
    <row r="152" ht="15.75" spans="1:18">
      <c r="A152" s="4"/>
      <c r="B152" s="3"/>
      <c r="C152" s="145"/>
      <c r="D152" s="146"/>
      <c r="E152" s="146"/>
      <c r="F152" s="146"/>
      <c r="G152" s="146"/>
      <c r="H152" s="147"/>
      <c r="I152" s="146"/>
      <c r="J152" s="146"/>
      <c r="K152" s="146"/>
      <c r="L152" s="146"/>
      <c r="M152" s="146"/>
      <c r="N152" s="146"/>
      <c r="O152" s="152"/>
      <c r="P152" s="152"/>
      <c r="Q152" s="154"/>
      <c r="R152" s="3"/>
    </row>
    <row r="153" spans="1:18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4"/>
    </row>
    <row r="154" spans="1:18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4"/>
    </row>
    <row r="155" spans="1:18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4"/>
    </row>
    <row r="156" spans="1:18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4"/>
    </row>
    <row r="157" spans="1:18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4"/>
    </row>
    <row r="158" spans="1:18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4"/>
    </row>
    <row r="159" spans="1:18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4"/>
    </row>
    <row r="160" spans="1:18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4"/>
    </row>
    <row r="161" spans="1:18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4"/>
    </row>
    <row r="162" spans="1:18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4"/>
    </row>
    <row r="163" spans="1:18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4"/>
    </row>
    <row r="164" spans="1:18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4"/>
    </row>
    <row r="165" spans="1:18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4"/>
    </row>
    <row r="166" spans="1:18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4"/>
    </row>
    <row r="167" spans="1:18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4"/>
    </row>
    <row r="168" spans="1:18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4"/>
    </row>
    <row r="169" spans="1:18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4"/>
    </row>
    <row r="170" spans="1:18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4"/>
    </row>
    <row r="171" spans="1:18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4"/>
    </row>
    <row r="172" spans="1:18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4"/>
    </row>
    <row r="173" spans="1:18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4"/>
    </row>
    <row r="174" spans="1:18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4"/>
    </row>
    <row r="175" spans="1:18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4"/>
    </row>
    <row r="176" spans="1:18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4"/>
    </row>
    <row r="177" spans="1:18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4"/>
    </row>
    <row r="178" spans="1:18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4"/>
    </row>
    <row r="179" spans="1:18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4"/>
    </row>
    <row r="180" spans="1:18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4"/>
    </row>
    <row r="181" spans="1:18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4"/>
    </row>
    <row r="182" spans="1:18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4"/>
    </row>
    <row r="183" spans="1:18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4"/>
    </row>
    <row r="184" spans="1:18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4"/>
    </row>
    <row r="185" spans="1:18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4"/>
    </row>
  </sheetData>
  <mergeCells count="5">
    <mergeCell ref="D31:P31"/>
    <mergeCell ref="C88:D88"/>
    <mergeCell ref="C127:D127"/>
    <mergeCell ref="C133:H133"/>
    <mergeCell ref="I133:Q133"/>
  </mergeCells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ignoredErrors>
    <ignoredError sqref="O127:P127;E48:G48;H48;I48:M48;N48;O48:P48;I13:M15;I29:M34;O13:P15;O29:P34;O49:P54;E49:F54;E14:G15;E29:G34;E89:E93;H14:H15;H29:H34;N13:N15;N29:N34;G49:N54;G89:N93;E88:G88;H88:P88;F127:N127;K115;E127;E118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</sheetPr>
  <dimension ref="A1:JC249"/>
  <sheetViews>
    <sheetView showGridLines="0" showRowColHeaders="0" zoomScale="75" zoomScaleNormal="75" zoomScaleSheetLayoutView="60" workbookViewId="0">
      <selection activeCell="C13" sqref="C13"/>
    </sheetView>
  </sheetViews>
  <sheetFormatPr defaultColWidth="0" defaultRowHeight="12.75"/>
  <cols>
    <col min="1" max="1" width="10.1428571428571" style="247" customWidth="1"/>
    <col min="2" max="2" width="11.8571428571429" style="90" customWidth="1"/>
    <col min="3" max="3" width="40.7142857142857" style="90" customWidth="1"/>
    <col min="4" max="29" width="8.85714285714286" style="90" customWidth="1"/>
    <col min="30" max="44" width="8.85714285714286" style="247" customWidth="1"/>
    <col min="45" max="45" width="12.0285714285714" style="247" customWidth="1"/>
    <col min="46" max="46" width="19" style="247" customWidth="1"/>
    <col min="47" max="16384" width="9.14285714285714" style="247" hidden="1"/>
  </cols>
  <sheetData>
    <row r="1" customFormat="1" ht="15" customHeight="1" spans="1: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customFormat="1" ht="15" customHeight="1" spans="1: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customFormat="1" ht="15" customHeight="1" spans="1: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customFormat="1" ht="15" customHeight="1" spans="1:4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customFormat="1" ht="15" customHeight="1" spans="1:4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customFormat="1" ht="15" customHeight="1"/>
    <row r="7" customFormat="1" ht="15" customHeight="1"/>
    <row r="8" customFormat="1" ht="15" customHeight="1"/>
    <row r="9" customFormat="1" ht="15" customHeight="1"/>
    <row r="10" customFormat="1" ht="15" customHeight="1"/>
    <row r="11" s="1" customFormat="1" ht="15" customHeight="1" spans="1:46">
      <c r="A11" s="4"/>
      <c r="B11" s="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45"/>
      <c r="W11" s="45"/>
      <c r="X11" s="45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4"/>
      <c r="AP11" s="20"/>
      <c r="AQ11" s="20"/>
      <c r="AR11" s="4"/>
      <c r="AS11" s="4"/>
      <c r="AT11" s="4"/>
    </row>
    <row r="12" s="1" customFormat="1" ht="15" customHeight="1" spans="1:46">
      <c r="A12" s="4"/>
      <c r="B12" s="3"/>
      <c r="C12" s="248"/>
      <c r="D12" s="118"/>
      <c r="E12" s="118"/>
      <c r="F12" s="118"/>
      <c r="G12" s="118"/>
      <c r="H12" s="118"/>
      <c r="I12" s="118"/>
      <c r="J12" s="1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45"/>
      <c r="W12" s="45"/>
      <c r="X12" s="45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4"/>
      <c r="AP12" s="20"/>
      <c r="AQ12" s="20"/>
      <c r="AR12" s="4"/>
      <c r="AS12" s="4"/>
      <c r="AT12" s="4"/>
    </row>
    <row r="13" s="1" customFormat="1" ht="15" customHeight="1" spans="1:46">
      <c r="A13" s="4"/>
      <c r="B13" s="3"/>
      <c r="C13" s="248"/>
      <c r="D13" s="118"/>
      <c r="E13" s="118"/>
      <c r="F13" s="118"/>
      <c r="G13" s="118"/>
      <c r="H13" s="118"/>
      <c r="I13" s="118"/>
      <c r="J13" s="1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45"/>
      <c r="W13" s="45"/>
      <c r="X13" s="45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4"/>
      <c r="AP13" s="20"/>
      <c r="AQ13" s="20"/>
      <c r="AR13" s="4"/>
      <c r="AS13" s="4"/>
      <c r="AT13" s="4"/>
    </row>
    <row r="14" s="1" customFormat="1" ht="15" customHeight="1" spans="1:46">
      <c r="A14" s="4"/>
      <c r="B14" s="3"/>
      <c r="C14" s="5"/>
      <c r="D14" s="118"/>
      <c r="E14" s="118"/>
      <c r="F14" s="118"/>
      <c r="G14" s="118"/>
      <c r="H14" s="118"/>
      <c r="I14" s="118"/>
      <c r="J14" s="1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45"/>
      <c r="W14" s="45"/>
      <c r="X14" s="45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K14" s="303"/>
      <c r="AL14" s="303"/>
      <c r="AM14" s="20"/>
      <c r="AN14" s="20"/>
      <c r="AO14" s="20"/>
      <c r="AR14" s="20"/>
      <c r="AS14" s="4"/>
      <c r="AT14" s="4"/>
    </row>
    <row r="15" ht="15" customHeight="1" spans="1:46">
      <c r="A15" s="20"/>
      <c r="B15" s="19"/>
      <c r="C15" s="21" t="s">
        <v>232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ht="15" customHeight="1" spans="1:46">
      <c r="A16" s="20"/>
      <c r="B16" s="19"/>
      <c r="C16" s="57" t="s">
        <v>56</v>
      </c>
      <c r="D16" s="124">
        <v>2006</v>
      </c>
      <c r="E16" s="135">
        <v>2007</v>
      </c>
      <c r="F16" s="249"/>
      <c r="G16" s="249"/>
      <c r="H16" s="135">
        <v>2008</v>
      </c>
      <c r="I16" s="249"/>
      <c r="J16" s="249"/>
      <c r="K16" s="249"/>
      <c r="L16" s="135">
        <v>2009</v>
      </c>
      <c r="M16" s="249"/>
      <c r="N16" s="136"/>
      <c r="O16" s="124">
        <v>2010</v>
      </c>
      <c r="P16" s="124">
        <v>2011</v>
      </c>
      <c r="Q16" s="124">
        <v>2012</v>
      </c>
      <c r="R16" s="124">
        <v>2013</v>
      </c>
      <c r="S16" s="124">
        <v>2014</v>
      </c>
      <c r="T16" s="124">
        <v>2015</v>
      </c>
      <c r="U16" s="124">
        <v>2016</v>
      </c>
      <c r="V16" s="135">
        <v>2017</v>
      </c>
      <c r="W16" s="249"/>
      <c r="X16" s="249"/>
      <c r="Y16" s="249"/>
      <c r="Z16" s="249"/>
      <c r="AA16" s="135">
        <v>2018</v>
      </c>
      <c r="AB16" s="249"/>
      <c r="AC16" s="249"/>
      <c r="AD16" s="135">
        <v>2019</v>
      </c>
      <c r="AE16" s="249"/>
      <c r="AF16" s="297"/>
      <c r="AG16" s="136"/>
      <c r="AH16" s="297">
        <v>2020</v>
      </c>
      <c r="AI16" s="297"/>
      <c r="AJ16" s="304"/>
      <c r="AK16" s="297">
        <v>2021</v>
      </c>
      <c r="AL16" s="297"/>
      <c r="AM16" s="304"/>
      <c r="AN16" s="305"/>
      <c r="AO16" s="305"/>
      <c r="AP16" s="309"/>
      <c r="AQ16" s="305"/>
      <c r="AR16" s="305"/>
      <c r="AS16" s="20"/>
      <c r="AT16" s="20"/>
    </row>
    <row r="17" ht="25.5" spans="1:46">
      <c r="A17" s="20"/>
      <c r="B17" s="19"/>
      <c r="C17" s="57" t="s">
        <v>233</v>
      </c>
      <c r="D17" s="250" t="s">
        <v>234</v>
      </c>
      <c r="E17" s="251" t="s">
        <v>235</v>
      </c>
      <c r="F17" s="251" t="s">
        <v>236</v>
      </c>
      <c r="G17" s="250" t="s">
        <v>237</v>
      </c>
      <c r="H17" s="250" t="s">
        <v>235</v>
      </c>
      <c r="I17" s="250" t="s">
        <v>235</v>
      </c>
      <c r="J17" s="285" t="s">
        <v>238</v>
      </c>
      <c r="K17" s="250" t="s">
        <v>237</v>
      </c>
      <c r="L17" s="250" t="s">
        <v>238</v>
      </c>
      <c r="M17" s="250" t="s">
        <v>239</v>
      </c>
      <c r="N17" s="250" t="s">
        <v>237</v>
      </c>
      <c r="O17" s="250" t="s">
        <v>238</v>
      </c>
      <c r="P17" s="250" t="s">
        <v>238</v>
      </c>
      <c r="Q17" s="250" t="s">
        <v>238</v>
      </c>
      <c r="R17" s="250" t="s">
        <v>240</v>
      </c>
      <c r="S17" s="250" t="s">
        <v>240</v>
      </c>
      <c r="T17" s="250" t="s">
        <v>240</v>
      </c>
      <c r="U17" s="250" t="s">
        <v>240</v>
      </c>
      <c r="V17" s="250" t="s">
        <v>234</v>
      </c>
      <c r="W17" s="250" t="s">
        <v>236</v>
      </c>
      <c r="X17" s="250" t="s">
        <v>238</v>
      </c>
      <c r="Y17" s="250" t="s">
        <v>241</v>
      </c>
      <c r="Z17" s="298" t="s">
        <v>237</v>
      </c>
      <c r="AA17" s="298" t="s">
        <v>238</v>
      </c>
      <c r="AB17" s="298" t="s">
        <v>240</v>
      </c>
      <c r="AC17" s="250" t="s">
        <v>237</v>
      </c>
      <c r="AD17" s="250" t="s">
        <v>236</v>
      </c>
      <c r="AE17" s="285" t="s">
        <v>242</v>
      </c>
      <c r="AF17" s="250" t="s">
        <v>240</v>
      </c>
      <c r="AG17" s="250" t="s">
        <v>237</v>
      </c>
      <c r="AH17" s="250" t="s">
        <v>242</v>
      </c>
      <c r="AI17" s="250" t="s">
        <v>240</v>
      </c>
      <c r="AJ17" s="250" t="s">
        <v>237</v>
      </c>
      <c r="AK17" s="250" t="s">
        <v>235</v>
      </c>
      <c r="AL17" s="285" t="s">
        <v>240</v>
      </c>
      <c r="AM17" s="250" t="s">
        <v>237</v>
      </c>
      <c r="AS17" s="20"/>
      <c r="AT17" s="20"/>
    </row>
    <row r="18" ht="15" customHeight="1" spans="1:46">
      <c r="A18" s="20"/>
      <c r="B18" s="19"/>
      <c r="C18" s="57" t="s">
        <v>30</v>
      </c>
      <c r="D18" s="252">
        <v>15</v>
      </c>
      <c r="E18" s="253">
        <v>15</v>
      </c>
      <c r="F18" s="253">
        <v>15</v>
      </c>
      <c r="G18" s="254">
        <f>SUM(D18:F18)</f>
        <v>45</v>
      </c>
      <c r="H18" s="253">
        <v>18</v>
      </c>
      <c r="I18" s="253">
        <v>15</v>
      </c>
      <c r="J18" s="253">
        <v>8</v>
      </c>
      <c r="K18" s="286">
        <f>SUM(H18:J18)</f>
        <v>41</v>
      </c>
      <c r="L18" s="253">
        <v>25</v>
      </c>
      <c r="M18" s="253">
        <v>15</v>
      </c>
      <c r="N18" s="286">
        <v>40</v>
      </c>
      <c r="O18" s="253">
        <v>45</v>
      </c>
      <c r="P18" s="253">
        <v>45</v>
      </c>
      <c r="Q18" s="253">
        <v>50</v>
      </c>
      <c r="R18" s="253">
        <v>50</v>
      </c>
      <c r="S18" s="253">
        <v>55</v>
      </c>
      <c r="T18" s="253">
        <v>60</v>
      </c>
      <c r="U18" s="253">
        <v>70</v>
      </c>
      <c r="V18" s="253">
        <v>16</v>
      </c>
      <c r="W18" s="253">
        <v>12</v>
      </c>
      <c r="X18" s="253">
        <v>32</v>
      </c>
      <c r="Y18" s="253">
        <v>59</v>
      </c>
      <c r="Z18" s="286">
        <f>SUM(V18:Y18)</f>
        <v>119</v>
      </c>
      <c r="AA18" s="253">
        <v>5</v>
      </c>
      <c r="AB18" s="253">
        <v>127</v>
      </c>
      <c r="AC18" s="286">
        <f>SUM(AA18:AB18)</f>
        <v>132</v>
      </c>
      <c r="AD18" s="253">
        <v>6</v>
      </c>
      <c r="AE18" s="253">
        <v>2</v>
      </c>
      <c r="AF18" s="253">
        <v>62</v>
      </c>
      <c r="AG18" s="286">
        <f>SUM(AD18:AF18)</f>
        <v>70</v>
      </c>
      <c r="AH18" s="253">
        <v>6</v>
      </c>
      <c r="AI18" s="253">
        <v>73</v>
      </c>
      <c r="AJ18" s="286">
        <f>SUM(AH18:AI18)</f>
        <v>79</v>
      </c>
      <c r="AK18" s="253">
        <v>1</v>
      </c>
      <c r="AL18" s="253">
        <v>80</v>
      </c>
      <c r="AM18" s="286">
        <f>SUM(AK18:AL18)</f>
        <v>81</v>
      </c>
      <c r="AS18" s="20"/>
      <c r="AT18" s="20"/>
    </row>
    <row r="19" ht="15" customHeight="1" spans="1:46">
      <c r="A19" s="20"/>
      <c r="B19" s="19"/>
      <c r="C19" s="19" t="s">
        <v>17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ht="15" customHeight="1" spans="1:46">
      <c r="A20" s="20"/>
      <c r="B20" s="19"/>
      <c r="C20" s="19" t="s">
        <v>243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ht="15" customHeight="1" spans="1:46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ht="15" customHeight="1" spans="1:46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20"/>
      <c r="AG22" s="20"/>
      <c r="AH22" s="20"/>
      <c r="AI22" s="20"/>
      <c r="AJ22" s="20"/>
      <c r="AK22" s="303"/>
      <c r="AL22" s="303"/>
      <c r="AM22" s="20"/>
      <c r="AN22" s="20"/>
      <c r="AO22" s="20"/>
      <c r="AP22" s="20"/>
      <c r="AQ22" s="20"/>
      <c r="AR22" s="20"/>
      <c r="AS22" s="20"/>
      <c r="AT22" s="20"/>
    </row>
    <row r="23" ht="15" customHeight="1" spans="1:46">
      <c r="A23" s="20"/>
      <c r="B23" s="19"/>
      <c r="C23" s="128" t="s">
        <v>244</v>
      </c>
      <c r="D23" s="22"/>
      <c r="E23" s="22"/>
      <c r="F23" s="22"/>
      <c r="G23" s="22"/>
      <c r="H23" s="22"/>
      <c r="I23" s="22"/>
      <c r="J23" s="22"/>
      <c r="K23" s="86"/>
      <c r="L23" s="86"/>
      <c r="M23" s="287"/>
      <c r="N23" s="287"/>
      <c r="O23" s="287"/>
      <c r="P23" s="19"/>
      <c r="Q23" s="19"/>
      <c r="R23" s="20"/>
      <c r="S23" s="20"/>
      <c r="T23" s="20"/>
      <c r="U23" s="20"/>
      <c r="V23" s="20"/>
      <c r="W23" s="20"/>
      <c r="X23" s="19"/>
      <c r="Y23" s="19"/>
      <c r="Z23" s="19"/>
      <c r="AA23" s="19"/>
      <c r="AB23" s="19"/>
      <c r="AC23" s="19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>
      <c r="A24" s="20"/>
      <c r="B24" s="19"/>
      <c r="C24" s="255" t="s">
        <v>245</v>
      </c>
      <c r="D24" s="256">
        <v>2006</v>
      </c>
      <c r="E24" s="257">
        <v>2007</v>
      </c>
      <c r="F24" s="258"/>
      <c r="G24" s="259"/>
      <c r="H24" s="257">
        <v>2008</v>
      </c>
      <c r="I24" s="258"/>
      <c r="J24" s="258"/>
      <c r="K24" s="259"/>
      <c r="L24" s="257">
        <v>2009</v>
      </c>
      <c r="M24" s="258"/>
      <c r="N24" s="259"/>
      <c r="O24" s="256">
        <v>2010</v>
      </c>
      <c r="P24" s="256">
        <v>2011</v>
      </c>
      <c r="Q24" s="256">
        <v>2012</v>
      </c>
      <c r="R24" s="256">
        <v>2013</v>
      </c>
      <c r="S24" s="256">
        <v>2014</v>
      </c>
      <c r="T24" s="256">
        <v>2015</v>
      </c>
      <c r="U24" s="256">
        <v>2016</v>
      </c>
      <c r="V24" s="135">
        <v>2017</v>
      </c>
      <c r="W24" s="249"/>
      <c r="X24" s="249"/>
      <c r="Y24" s="249"/>
      <c r="Z24" s="136"/>
      <c r="AA24" s="135">
        <v>2018</v>
      </c>
      <c r="AB24" s="249"/>
      <c r="AC24" s="136"/>
      <c r="AD24" s="249">
        <v>2019</v>
      </c>
      <c r="AE24" s="249"/>
      <c r="AF24" s="249"/>
      <c r="AG24" s="136"/>
      <c r="AH24" s="297">
        <v>2020</v>
      </c>
      <c r="AI24" s="297"/>
      <c r="AJ24" s="304"/>
      <c r="AK24" s="297">
        <v>2021</v>
      </c>
      <c r="AL24" s="297"/>
      <c r="AM24" s="304"/>
      <c r="AS24" s="20"/>
      <c r="AT24" s="20"/>
    </row>
    <row r="25" ht="29" customHeight="1" spans="1:46">
      <c r="A25" s="260"/>
      <c r="B25" s="45"/>
      <c r="C25" s="261"/>
      <c r="D25" s="262" t="s">
        <v>234</v>
      </c>
      <c r="E25" s="262" t="s">
        <v>235</v>
      </c>
      <c r="F25" s="262" t="s">
        <v>236</v>
      </c>
      <c r="G25" s="262" t="s">
        <v>237</v>
      </c>
      <c r="H25" s="250" t="s">
        <v>235</v>
      </c>
      <c r="I25" s="250" t="s">
        <v>235</v>
      </c>
      <c r="J25" s="250" t="s">
        <v>238</v>
      </c>
      <c r="K25" s="262" t="s">
        <v>237</v>
      </c>
      <c r="L25" s="262" t="s">
        <v>238</v>
      </c>
      <c r="M25" s="262" t="s">
        <v>239</v>
      </c>
      <c r="N25" s="262" t="s">
        <v>237</v>
      </c>
      <c r="O25" s="262" t="s">
        <v>238</v>
      </c>
      <c r="P25" s="262" t="s">
        <v>238</v>
      </c>
      <c r="Q25" s="262" t="s">
        <v>238</v>
      </c>
      <c r="R25" s="262" t="s">
        <v>240</v>
      </c>
      <c r="S25" s="262" t="s">
        <v>240</v>
      </c>
      <c r="T25" s="262" t="s">
        <v>240</v>
      </c>
      <c r="U25" s="262" t="s">
        <v>240</v>
      </c>
      <c r="V25" s="262" t="s">
        <v>234</v>
      </c>
      <c r="W25" s="250" t="s">
        <v>236</v>
      </c>
      <c r="X25" s="250" t="s">
        <v>238</v>
      </c>
      <c r="Y25" s="250" t="s">
        <v>241</v>
      </c>
      <c r="Z25" s="250" t="s">
        <v>237</v>
      </c>
      <c r="AA25" s="298" t="s">
        <v>238</v>
      </c>
      <c r="AB25" s="298" t="s">
        <v>240</v>
      </c>
      <c r="AC25" s="250" t="s">
        <v>237</v>
      </c>
      <c r="AD25" s="298" t="s">
        <v>236</v>
      </c>
      <c r="AE25" s="298" t="s">
        <v>242</v>
      </c>
      <c r="AF25" s="250" t="s">
        <v>240</v>
      </c>
      <c r="AG25" s="250" t="s">
        <v>237</v>
      </c>
      <c r="AH25" s="298" t="s">
        <v>242</v>
      </c>
      <c r="AI25" s="250" t="s">
        <v>240</v>
      </c>
      <c r="AJ25" s="250" t="s">
        <v>237</v>
      </c>
      <c r="AK25" s="298" t="s">
        <v>235</v>
      </c>
      <c r="AL25" s="250" t="s">
        <v>240</v>
      </c>
      <c r="AM25" s="250" t="s">
        <v>237</v>
      </c>
      <c r="AS25" s="260"/>
      <c r="AT25" s="260"/>
    </row>
    <row r="26" s="246" customFormat="1" ht="24.95" customHeight="1" spans="1:46">
      <c r="A26" s="20"/>
      <c r="B26" s="29"/>
      <c r="C26" s="30" t="s">
        <v>134</v>
      </c>
      <c r="D26" s="263">
        <f>SUMIF($B$66:$B$111,$C26,D$66:D$111)</f>
        <v>0</v>
      </c>
      <c r="E26" s="264">
        <f>SUMIF($B$66:$B$111,$C26,E$66:E$111)</f>
        <v>0</v>
      </c>
      <c r="F26" s="264">
        <f>SUMIF($B$66:$B$111,$C26,F$66:F$111)</f>
        <v>0</v>
      </c>
      <c r="G26" s="265">
        <f>SUM(E26:F26)</f>
        <v>0</v>
      </c>
      <c r="H26" s="264">
        <f>SUMIF($B$66:$B$111,$C26,H$66:H$111)</f>
        <v>1</v>
      </c>
      <c r="I26" s="264">
        <f>SUMIF($B$66:$B$111,$C26,I$66:I$111)</f>
        <v>0</v>
      </c>
      <c r="J26" s="264">
        <f>SUMIF($B$66:$B$111,$C26,J$66:J$111)</f>
        <v>1</v>
      </c>
      <c r="K26" s="288">
        <f>SUM(H26:J26)</f>
        <v>2</v>
      </c>
      <c r="L26" s="264">
        <f>SUMIF($B$66:$B$111,$C26,L$66:L$111)</f>
        <v>2</v>
      </c>
      <c r="M26" s="264">
        <f>SUMIF($B$66:$B$111,$C26,M$66:M$111)</f>
        <v>1</v>
      </c>
      <c r="N26" s="288">
        <f>SUM(L26:M26)</f>
        <v>3</v>
      </c>
      <c r="O26" s="263">
        <f>SUMIF($B$66:$B$111,$C26,O$66:O$111)</f>
        <v>4</v>
      </c>
      <c r="P26" s="263">
        <f>SUMIF($B$66:$B$111,$C26,P$66:P$111)</f>
        <v>9</v>
      </c>
      <c r="Q26" s="263">
        <f>SUMIF($B$66:$B$111,$C26,Q$66:Q$111)</f>
        <v>6</v>
      </c>
      <c r="R26" s="263">
        <f>SUMIF($B$66:$B$111,$C26,R$66:R$111)</f>
        <v>12</v>
      </c>
      <c r="S26" s="263">
        <f>SUMIF($B$66:$B$111,$C26,S$66:S$111)</f>
        <v>16</v>
      </c>
      <c r="T26" s="263">
        <f>SUMIF($B$66:$B$111,$C26,T$66:T$111)</f>
        <v>18</v>
      </c>
      <c r="U26" s="263">
        <f>SUMIF($B$66:$B$111,$C26,U$66:U$111)</f>
        <v>14</v>
      </c>
      <c r="V26" s="291">
        <f>SUMIF($B$66:$B$111,$C26,V$66:V$111)</f>
        <v>1</v>
      </c>
      <c r="W26" s="291">
        <f>SUMIF($B$66:$B$111,$C26,W$66:W$111)</f>
        <v>1</v>
      </c>
      <c r="X26" s="291">
        <f>SUMIF($B$66:$B$111,$C26,X$66:X$111)</f>
        <v>7</v>
      </c>
      <c r="Y26" s="291">
        <f>SUMIF($B$66:$B$111,$C26,Y$66:Y$111)</f>
        <v>10</v>
      </c>
      <c r="Z26" s="288">
        <f>SUM(V26:Y26)</f>
        <v>19</v>
      </c>
      <c r="AA26" s="291">
        <f>SUMIF($B$66:$B$111,$C26,AA$66:AA$111)</f>
        <v>1</v>
      </c>
      <c r="AB26" s="291">
        <f>SUMIF($B$66:$B$111,$C26,AB$66:AB$111)</f>
        <v>21</v>
      </c>
      <c r="AC26" s="265">
        <f>SUM(AA26:AB26)</f>
        <v>22</v>
      </c>
      <c r="AD26" s="291">
        <f t="shared" ref="AD26:AD37" si="0">SUMIF($B$66:$B$111,$C26,AD$66:AD$111)</f>
        <v>0</v>
      </c>
      <c r="AE26" s="291">
        <f t="shared" ref="AE26:AE37" si="1">SUMIF($B$66:$B$111,$C26,AE$66:AE$111)</f>
        <v>3</v>
      </c>
      <c r="AF26" s="291">
        <f t="shared" ref="AF26:AF37" si="2">SUMIF($B$66:$B$111,$C26,AF$66:AF$111)</f>
        <v>8</v>
      </c>
      <c r="AG26" s="265">
        <f>SUM(AD26:AF26)</f>
        <v>11</v>
      </c>
      <c r="AH26" s="291">
        <f>SUMIF($B$66:$B$111,$C26,AH$66:AH$111)</f>
        <v>2</v>
      </c>
      <c r="AI26" s="291">
        <f t="shared" ref="AI26:AI37" si="3">SUMIF($B$66:$B$111,$C26,AI$66:AI$111)</f>
        <v>4</v>
      </c>
      <c r="AJ26" s="265">
        <f>SUM(AH26:AI26)</f>
        <v>6</v>
      </c>
      <c r="AK26" s="291">
        <f>SUMIF($B$66:$B$111,$C26,AK$66:AK$111)</f>
        <v>0</v>
      </c>
      <c r="AL26" s="291">
        <f>SUMIF($B$66:$B$111,$C26,AL$66:AL$111)</f>
        <v>12</v>
      </c>
      <c r="AM26" s="288">
        <f>SUMIF($B$66:$B$111,$C26,AM$66:AM$111)</f>
        <v>12</v>
      </c>
      <c r="AS26" s="20"/>
      <c r="AT26" s="20"/>
    </row>
    <row r="27" ht="15" customHeight="1" spans="1:46">
      <c r="A27" s="20"/>
      <c r="B27" s="29"/>
      <c r="C27" s="49" t="s">
        <v>131</v>
      </c>
      <c r="D27" s="266">
        <f t="shared" ref="D27:D37" si="4">SUMIF($B$66:$B$111,$C27,D$66:D$111)</f>
        <v>2</v>
      </c>
      <c r="E27" s="267">
        <f t="shared" ref="E27:E37" si="5">SUMIF($B$66:$B$111,$C27,E$66:E$111)</f>
        <v>6</v>
      </c>
      <c r="F27" s="267">
        <f t="shared" ref="F27:F37" si="6">SUMIF($B$66:$B$111,$C27,F$66:F$111)</f>
        <v>2</v>
      </c>
      <c r="G27" s="268">
        <f t="shared" ref="G27:G38" si="7">SUM(E27:F27)</f>
        <v>8</v>
      </c>
      <c r="H27" s="269">
        <f t="shared" ref="H27:H37" si="8">SUMIF($B$66:$B$111,$C27,H$66:H$111)</f>
        <v>4</v>
      </c>
      <c r="I27" s="271">
        <f t="shared" ref="I27:I37" si="9">SUMIF($B$66:$B$111,$C27,I$66:I$111)</f>
        <v>6</v>
      </c>
      <c r="J27" s="271">
        <f t="shared" ref="J27:J37" si="10">SUMIF($B$66:$B$111,$C27,J$66:J$111)</f>
        <v>2</v>
      </c>
      <c r="K27" s="289">
        <f>SUM(H27:J27)</f>
        <v>12</v>
      </c>
      <c r="L27" s="271">
        <f t="shared" ref="L27:L37" si="11">SUMIF($B$66:$B$111,$C27,L$66:L$111)</f>
        <v>7</v>
      </c>
      <c r="M27" s="271">
        <f t="shared" ref="M27:M37" si="12">SUMIF($B$66:$B$111,$C27,M$66:M$111)</f>
        <v>3</v>
      </c>
      <c r="N27" s="289">
        <f>SUM(L27:M27)</f>
        <v>10</v>
      </c>
      <c r="O27" s="270">
        <f t="shared" ref="O27:O37" si="13">SUMIF($B$66:$B$111,$C27,O$66:O$111)</f>
        <v>7</v>
      </c>
      <c r="P27" s="270">
        <f t="shared" ref="P27:P37" si="14">SUMIF($B$66:$B$111,$C27,P$66:P$111)</f>
        <v>5</v>
      </c>
      <c r="Q27" s="270">
        <f t="shared" ref="Q27:Q37" si="15">SUMIF($B$66:$B$111,$C27,Q$66:Q$111)</f>
        <v>6</v>
      </c>
      <c r="R27" s="270">
        <f t="shared" ref="R27:R37" si="16">SUMIF($B$66:$B$111,$C27,R$66:R$111)</f>
        <v>6</v>
      </c>
      <c r="S27" s="270">
        <f t="shared" ref="S27:S37" si="17">SUMIF($B$66:$B$111,$C27,S$66:S$111)</f>
        <v>12</v>
      </c>
      <c r="T27" s="270">
        <f t="shared" ref="T26:T37" si="18">SUMIF($B$66:$B$110,$C27,T$66:T$111)</f>
        <v>18</v>
      </c>
      <c r="U27" s="270">
        <f t="shared" ref="U27:U37" si="19">SUMIF($B$66:$B$111,$C27,U$66:U$111)</f>
        <v>14</v>
      </c>
      <c r="V27" s="292">
        <f t="shared" ref="V27:V37" si="20">SUMIF($B$66:$B$111,$C27,V$66:V$111)</f>
        <v>0</v>
      </c>
      <c r="W27" s="292">
        <f t="shared" ref="W27:W37" si="21">SUMIF($B$66:$B$111,$C27,W$66:W$111)</f>
        <v>1</v>
      </c>
      <c r="X27" s="292">
        <f t="shared" ref="X27:X37" si="22">SUMIF($B$66:$B$111,$C27,X$66:X$111)</f>
        <v>5</v>
      </c>
      <c r="Y27" s="292">
        <f t="shared" ref="Y27:Y37" si="23">SUMIF($B$66:$B$111,$C27,Y$66:Y$111)</f>
        <v>10</v>
      </c>
      <c r="Z27" s="289">
        <f>SUM(V27:Y27)</f>
        <v>16</v>
      </c>
      <c r="AA27" s="292">
        <f t="shared" ref="AA27:AA37" si="24">SUMIF($B$66:$B$111,$C27,AA$66:AA$111)</f>
        <v>2</v>
      </c>
      <c r="AB27" s="299">
        <f t="shared" ref="AB27:AB37" si="25">SUMIF($B$66:$B$111,$C27,AB$66:AB$111)</f>
        <v>31</v>
      </c>
      <c r="AC27" s="268">
        <f t="shared" ref="AC27:AC37" si="26">SUM(AA27:AB27)</f>
        <v>33</v>
      </c>
      <c r="AD27" s="300">
        <f t="shared" si="0"/>
        <v>2</v>
      </c>
      <c r="AE27" s="292">
        <f t="shared" si="1"/>
        <v>1</v>
      </c>
      <c r="AF27" s="299">
        <f t="shared" si="2"/>
        <v>20</v>
      </c>
      <c r="AG27" s="268">
        <f t="shared" ref="AG27:AG37" si="27">SUM(AD27:AF27)</f>
        <v>23</v>
      </c>
      <c r="AH27" s="300">
        <f t="shared" ref="AH26:AH37" si="28">SUMIF($B$66:$B$111,$C27,AH$66:AH$111)</f>
        <v>1</v>
      </c>
      <c r="AI27" s="299">
        <f t="shared" si="3"/>
        <v>23</v>
      </c>
      <c r="AJ27" s="306">
        <f t="shared" ref="AJ27:AJ37" si="29">SUM(AH27:AI27)</f>
        <v>24</v>
      </c>
      <c r="AK27" s="299">
        <f t="shared" ref="AK27:AK37" si="30">SUMIF($B$66:$B$111,$C27,AK$66:AK$111)</f>
        <v>0</v>
      </c>
      <c r="AL27" s="292">
        <f t="shared" ref="AL27:AL37" si="31">SUMIF($B$66:$B$111,$C27,AL$66:AL$111)</f>
        <v>33</v>
      </c>
      <c r="AM27" s="307">
        <f t="shared" ref="AM27:AM37" si="32">SUMIF($B$66:$B$110,$C27,AM$66:AM$111)</f>
        <v>33</v>
      </c>
      <c r="AS27" s="20"/>
      <c r="AT27" s="20"/>
    </row>
    <row r="28" ht="15" customHeight="1" spans="1:46">
      <c r="A28" s="20"/>
      <c r="B28" s="29"/>
      <c r="C28" s="49" t="s">
        <v>132</v>
      </c>
      <c r="D28" s="266">
        <f t="shared" si="4"/>
        <v>6</v>
      </c>
      <c r="E28" s="267">
        <f t="shared" si="5"/>
        <v>1</v>
      </c>
      <c r="F28" s="267">
        <f t="shared" si="6"/>
        <v>6</v>
      </c>
      <c r="G28" s="268">
        <f t="shared" si="7"/>
        <v>7</v>
      </c>
      <c r="H28" s="269">
        <f t="shared" si="8"/>
        <v>3</v>
      </c>
      <c r="I28" s="271">
        <f t="shared" si="9"/>
        <v>1</v>
      </c>
      <c r="J28" s="271">
        <f t="shared" si="10"/>
        <v>0</v>
      </c>
      <c r="K28" s="289">
        <f t="shared" ref="K28:K38" si="33">SUM(H28:J28)</f>
        <v>4</v>
      </c>
      <c r="L28" s="271">
        <f t="shared" si="11"/>
        <v>2</v>
      </c>
      <c r="M28" s="271">
        <f t="shared" si="12"/>
        <v>2</v>
      </c>
      <c r="N28" s="289">
        <f t="shared" ref="N28:N38" si="34">SUM(L28:M28)</f>
        <v>4</v>
      </c>
      <c r="O28" s="270">
        <f t="shared" si="13"/>
        <v>10</v>
      </c>
      <c r="P28" s="270">
        <f t="shared" si="14"/>
        <v>3</v>
      </c>
      <c r="Q28" s="270">
        <f t="shared" si="15"/>
        <v>4</v>
      </c>
      <c r="R28" s="270">
        <f t="shared" si="16"/>
        <v>9</v>
      </c>
      <c r="S28" s="270">
        <f t="shared" si="17"/>
        <v>8</v>
      </c>
      <c r="T28" s="270">
        <f t="shared" si="18"/>
        <v>8</v>
      </c>
      <c r="U28" s="270">
        <f t="shared" si="19"/>
        <v>9</v>
      </c>
      <c r="V28" s="292">
        <f t="shared" si="20"/>
        <v>3</v>
      </c>
      <c r="W28" s="292">
        <f t="shared" si="21"/>
        <v>0</v>
      </c>
      <c r="X28" s="292">
        <f t="shared" si="22"/>
        <v>6</v>
      </c>
      <c r="Y28" s="292">
        <f t="shared" si="23"/>
        <v>13</v>
      </c>
      <c r="Z28" s="289">
        <f t="shared" ref="Z28:Z37" si="35">SUM(V28:Y28)</f>
        <v>22</v>
      </c>
      <c r="AA28" s="292">
        <f t="shared" si="24"/>
        <v>1</v>
      </c>
      <c r="AB28" s="299">
        <f t="shared" si="25"/>
        <v>15</v>
      </c>
      <c r="AC28" s="268">
        <f t="shared" si="26"/>
        <v>16</v>
      </c>
      <c r="AD28" s="300">
        <f t="shared" si="0"/>
        <v>0</v>
      </c>
      <c r="AE28" s="292">
        <f t="shared" si="1"/>
        <v>1</v>
      </c>
      <c r="AF28" s="299">
        <f t="shared" si="2"/>
        <v>7</v>
      </c>
      <c r="AG28" s="268">
        <f t="shared" si="27"/>
        <v>8</v>
      </c>
      <c r="AH28" s="300">
        <f t="shared" si="28"/>
        <v>0</v>
      </c>
      <c r="AI28" s="299">
        <f t="shared" si="3"/>
        <v>3</v>
      </c>
      <c r="AJ28" s="306">
        <f t="shared" si="29"/>
        <v>3</v>
      </c>
      <c r="AK28" s="299">
        <f t="shared" si="30"/>
        <v>0</v>
      </c>
      <c r="AL28" s="292">
        <f t="shared" si="31"/>
        <v>5</v>
      </c>
      <c r="AM28" s="307">
        <f t="shared" si="32"/>
        <v>5</v>
      </c>
      <c r="AS28" s="20"/>
      <c r="AT28" s="20"/>
    </row>
    <row r="29" ht="15" customHeight="1" spans="1:46">
      <c r="A29" s="20"/>
      <c r="B29" s="29"/>
      <c r="C29" s="49" t="s">
        <v>129</v>
      </c>
      <c r="D29" s="266">
        <f t="shared" si="4"/>
        <v>0</v>
      </c>
      <c r="E29" s="267">
        <f t="shared" si="5"/>
        <v>0</v>
      </c>
      <c r="F29" s="267">
        <f t="shared" si="6"/>
        <v>0</v>
      </c>
      <c r="G29" s="268">
        <f t="shared" si="7"/>
        <v>0</v>
      </c>
      <c r="H29" s="269">
        <f t="shared" si="8"/>
        <v>0</v>
      </c>
      <c r="I29" s="271">
        <f t="shared" si="9"/>
        <v>0</v>
      </c>
      <c r="J29" s="271">
        <f t="shared" si="10"/>
        <v>0</v>
      </c>
      <c r="K29" s="289">
        <f t="shared" si="33"/>
        <v>0</v>
      </c>
      <c r="L29" s="271">
        <f t="shared" si="11"/>
        <v>0</v>
      </c>
      <c r="M29" s="271">
        <f t="shared" si="12"/>
        <v>0</v>
      </c>
      <c r="N29" s="289">
        <f t="shared" si="34"/>
        <v>0</v>
      </c>
      <c r="O29" s="270">
        <f t="shared" si="13"/>
        <v>1</v>
      </c>
      <c r="P29" s="270">
        <f t="shared" si="14"/>
        <v>1</v>
      </c>
      <c r="Q29" s="270">
        <f t="shared" si="15"/>
        <v>3</v>
      </c>
      <c r="R29" s="270">
        <f t="shared" si="16"/>
        <v>3</v>
      </c>
      <c r="S29" s="270">
        <f t="shared" si="17"/>
        <v>4</v>
      </c>
      <c r="T29" s="270">
        <f t="shared" si="18"/>
        <v>5</v>
      </c>
      <c r="U29" s="270">
        <f t="shared" si="19"/>
        <v>5</v>
      </c>
      <c r="V29" s="292">
        <f t="shared" si="20"/>
        <v>2</v>
      </c>
      <c r="W29" s="292">
        <f t="shared" si="21"/>
        <v>1</v>
      </c>
      <c r="X29" s="292">
        <f t="shared" si="22"/>
        <v>6</v>
      </c>
      <c r="Y29" s="292">
        <f t="shared" si="23"/>
        <v>5</v>
      </c>
      <c r="Z29" s="289">
        <f t="shared" si="35"/>
        <v>14</v>
      </c>
      <c r="AA29" s="292">
        <f t="shared" si="24"/>
        <v>0</v>
      </c>
      <c r="AB29" s="299">
        <f t="shared" si="25"/>
        <v>17</v>
      </c>
      <c r="AC29" s="268">
        <f t="shared" si="26"/>
        <v>17</v>
      </c>
      <c r="AD29" s="300">
        <f t="shared" si="0"/>
        <v>0</v>
      </c>
      <c r="AE29" s="292">
        <f t="shared" si="1"/>
        <v>1</v>
      </c>
      <c r="AF29" s="299">
        <f t="shared" si="2"/>
        <v>7</v>
      </c>
      <c r="AG29" s="268">
        <f t="shared" si="27"/>
        <v>8</v>
      </c>
      <c r="AH29" s="300">
        <f t="shared" si="28"/>
        <v>1</v>
      </c>
      <c r="AI29" s="299">
        <f t="shared" si="3"/>
        <v>3</v>
      </c>
      <c r="AJ29" s="306">
        <f t="shared" si="29"/>
        <v>4</v>
      </c>
      <c r="AK29" s="299">
        <f t="shared" si="30"/>
        <v>0</v>
      </c>
      <c r="AL29" s="292">
        <f t="shared" si="31"/>
        <v>2</v>
      </c>
      <c r="AM29" s="307">
        <f t="shared" si="32"/>
        <v>2</v>
      </c>
      <c r="AS29" s="20"/>
      <c r="AT29" s="20"/>
    </row>
    <row r="30" ht="15" customHeight="1" spans="1:46">
      <c r="A30" s="20"/>
      <c r="B30" s="29"/>
      <c r="C30" s="49" t="s">
        <v>125</v>
      </c>
      <c r="D30" s="266">
        <f t="shared" si="4"/>
        <v>0</v>
      </c>
      <c r="E30" s="267">
        <f t="shared" si="5"/>
        <v>0</v>
      </c>
      <c r="F30" s="267">
        <f t="shared" si="6"/>
        <v>0</v>
      </c>
      <c r="G30" s="268">
        <f t="shared" si="7"/>
        <v>0</v>
      </c>
      <c r="H30" s="269">
        <f t="shared" si="8"/>
        <v>1</v>
      </c>
      <c r="I30" s="271">
        <f t="shared" si="9"/>
        <v>0</v>
      </c>
      <c r="J30" s="271">
        <f t="shared" si="10"/>
        <v>0</v>
      </c>
      <c r="K30" s="289">
        <f t="shared" si="33"/>
        <v>1</v>
      </c>
      <c r="L30" s="271">
        <f t="shared" si="11"/>
        <v>1</v>
      </c>
      <c r="M30" s="271">
        <f t="shared" si="12"/>
        <v>0</v>
      </c>
      <c r="N30" s="289">
        <f t="shared" si="34"/>
        <v>1</v>
      </c>
      <c r="O30" s="270">
        <f t="shared" si="13"/>
        <v>1</v>
      </c>
      <c r="P30" s="270">
        <f t="shared" si="14"/>
        <v>0</v>
      </c>
      <c r="Q30" s="270">
        <f t="shared" si="15"/>
        <v>1</v>
      </c>
      <c r="R30" s="270">
        <f t="shared" si="16"/>
        <v>2</v>
      </c>
      <c r="S30" s="270">
        <f t="shared" si="17"/>
        <v>5</v>
      </c>
      <c r="T30" s="270">
        <f t="shared" si="18"/>
        <v>4</v>
      </c>
      <c r="U30" s="270">
        <f t="shared" si="19"/>
        <v>1</v>
      </c>
      <c r="V30" s="292">
        <f t="shared" si="20"/>
        <v>0</v>
      </c>
      <c r="W30" s="292">
        <f t="shared" si="21"/>
        <v>1</v>
      </c>
      <c r="X30" s="292">
        <f t="shared" si="22"/>
        <v>1</v>
      </c>
      <c r="Y30" s="292">
        <f t="shared" si="23"/>
        <v>1</v>
      </c>
      <c r="Z30" s="289">
        <f t="shared" si="35"/>
        <v>3</v>
      </c>
      <c r="AA30" s="292">
        <f t="shared" si="24"/>
        <v>0</v>
      </c>
      <c r="AB30" s="299">
        <f t="shared" si="25"/>
        <v>10</v>
      </c>
      <c r="AC30" s="268">
        <f t="shared" si="26"/>
        <v>10</v>
      </c>
      <c r="AD30" s="300">
        <f t="shared" si="0"/>
        <v>0</v>
      </c>
      <c r="AE30" s="292">
        <f t="shared" si="1"/>
        <v>0</v>
      </c>
      <c r="AF30" s="299">
        <f t="shared" si="2"/>
        <v>2</v>
      </c>
      <c r="AG30" s="268">
        <f t="shared" si="27"/>
        <v>2</v>
      </c>
      <c r="AH30" s="300">
        <f t="shared" si="28"/>
        <v>0</v>
      </c>
      <c r="AI30" s="299">
        <f t="shared" si="3"/>
        <v>4</v>
      </c>
      <c r="AJ30" s="306">
        <f t="shared" si="29"/>
        <v>4</v>
      </c>
      <c r="AK30" s="299">
        <f t="shared" si="30"/>
        <v>0</v>
      </c>
      <c r="AL30" s="292">
        <f t="shared" si="31"/>
        <v>5</v>
      </c>
      <c r="AM30" s="307">
        <f t="shared" si="32"/>
        <v>5</v>
      </c>
      <c r="AS30" s="20"/>
      <c r="AT30" s="20"/>
    </row>
    <row r="31" ht="15" customHeight="1" spans="1:46">
      <c r="A31" s="20"/>
      <c r="B31" s="29"/>
      <c r="C31" s="49" t="s">
        <v>133</v>
      </c>
      <c r="D31" s="266">
        <f t="shared" si="4"/>
        <v>1</v>
      </c>
      <c r="E31" s="267">
        <f t="shared" si="5"/>
        <v>1</v>
      </c>
      <c r="F31" s="267">
        <f t="shared" si="6"/>
        <v>1</v>
      </c>
      <c r="G31" s="268">
        <f t="shared" si="7"/>
        <v>2</v>
      </c>
      <c r="H31" s="269">
        <f t="shared" si="8"/>
        <v>2</v>
      </c>
      <c r="I31" s="271">
        <f t="shared" si="9"/>
        <v>1</v>
      </c>
      <c r="J31" s="271">
        <f t="shared" si="10"/>
        <v>1</v>
      </c>
      <c r="K31" s="289">
        <f t="shared" si="33"/>
        <v>4</v>
      </c>
      <c r="L31" s="271">
        <f t="shared" si="11"/>
        <v>2</v>
      </c>
      <c r="M31" s="271">
        <f t="shared" si="12"/>
        <v>1</v>
      </c>
      <c r="N31" s="289">
        <f t="shared" si="34"/>
        <v>3</v>
      </c>
      <c r="O31" s="270">
        <f t="shared" si="13"/>
        <v>5</v>
      </c>
      <c r="P31" s="270">
        <f t="shared" si="14"/>
        <v>7</v>
      </c>
      <c r="Q31" s="270">
        <f t="shared" si="15"/>
        <v>7</v>
      </c>
      <c r="R31" s="270">
        <f t="shared" si="16"/>
        <v>4</v>
      </c>
      <c r="S31" s="270">
        <f t="shared" si="17"/>
        <v>4</v>
      </c>
      <c r="T31" s="270">
        <f t="shared" si="18"/>
        <v>2</v>
      </c>
      <c r="U31" s="270">
        <f t="shared" si="19"/>
        <v>3</v>
      </c>
      <c r="V31" s="292">
        <f t="shared" si="20"/>
        <v>2</v>
      </c>
      <c r="W31" s="292">
        <f t="shared" si="21"/>
        <v>4</v>
      </c>
      <c r="X31" s="292">
        <f t="shared" si="22"/>
        <v>0</v>
      </c>
      <c r="Y31" s="292">
        <f t="shared" si="23"/>
        <v>9</v>
      </c>
      <c r="Z31" s="289">
        <f t="shared" si="35"/>
        <v>15</v>
      </c>
      <c r="AA31" s="292">
        <f t="shared" si="24"/>
        <v>0</v>
      </c>
      <c r="AB31" s="299">
        <f t="shared" si="25"/>
        <v>7</v>
      </c>
      <c r="AC31" s="268">
        <f t="shared" si="26"/>
        <v>7</v>
      </c>
      <c r="AD31" s="300">
        <f t="shared" si="0"/>
        <v>0</v>
      </c>
      <c r="AE31" s="292">
        <f t="shared" si="1"/>
        <v>0</v>
      </c>
      <c r="AF31" s="299">
        <f t="shared" si="2"/>
        <v>5</v>
      </c>
      <c r="AG31" s="268">
        <f t="shared" si="27"/>
        <v>5</v>
      </c>
      <c r="AH31" s="300">
        <f t="shared" si="28"/>
        <v>1</v>
      </c>
      <c r="AI31" s="299">
        <f t="shared" si="3"/>
        <v>16</v>
      </c>
      <c r="AJ31" s="306">
        <f t="shared" si="29"/>
        <v>17</v>
      </c>
      <c r="AK31" s="299">
        <f t="shared" si="30"/>
        <v>0</v>
      </c>
      <c r="AL31" s="292">
        <f t="shared" si="31"/>
        <v>12</v>
      </c>
      <c r="AM31" s="307">
        <f t="shared" si="32"/>
        <v>12</v>
      </c>
      <c r="AS31" s="20"/>
      <c r="AT31" s="20"/>
    </row>
    <row r="32" ht="15" customHeight="1" spans="1:46">
      <c r="A32" s="20"/>
      <c r="B32" s="29"/>
      <c r="C32" s="49" t="s">
        <v>127</v>
      </c>
      <c r="D32" s="266">
        <f t="shared" si="4"/>
        <v>0</v>
      </c>
      <c r="E32" s="267">
        <f t="shared" si="5"/>
        <v>0</v>
      </c>
      <c r="F32" s="267">
        <f t="shared" si="6"/>
        <v>0</v>
      </c>
      <c r="G32" s="268">
        <f t="shared" si="7"/>
        <v>0</v>
      </c>
      <c r="H32" s="269">
        <f t="shared" si="8"/>
        <v>2</v>
      </c>
      <c r="I32" s="271">
        <f t="shared" si="9"/>
        <v>0</v>
      </c>
      <c r="J32" s="271">
        <f t="shared" si="10"/>
        <v>0</v>
      </c>
      <c r="K32" s="289">
        <f t="shared" si="33"/>
        <v>2</v>
      </c>
      <c r="L32" s="271">
        <f t="shared" si="11"/>
        <v>3</v>
      </c>
      <c r="M32" s="271">
        <f t="shared" si="12"/>
        <v>1</v>
      </c>
      <c r="N32" s="289">
        <f t="shared" si="34"/>
        <v>4</v>
      </c>
      <c r="O32" s="270">
        <f t="shared" si="13"/>
        <v>1</v>
      </c>
      <c r="P32" s="270">
        <f t="shared" si="14"/>
        <v>0</v>
      </c>
      <c r="Q32" s="270">
        <f t="shared" si="15"/>
        <v>2</v>
      </c>
      <c r="R32" s="270">
        <f t="shared" si="16"/>
        <v>3</v>
      </c>
      <c r="S32" s="270">
        <f t="shared" si="17"/>
        <v>3</v>
      </c>
      <c r="T32" s="270">
        <f t="shared" si="18"/>
        <v>2</v>
      </c>
      <c r="U32" s="270">
        <f t="shared" si="19"/>
        <v>2</v>
      </c>
      <c r="V32" s="292">
        <f t="shared" si="20"/>
        <v>0</v>
      </c>
      <c r="W32" s="292">
        <f t="shared" si="21"/>
        <v>0</v>
      </c>
      <c r="X32" s="292">
        <f t="shared" si="22"/>
        <v>1</v>
      </c>
      <c r="Y32" s="292">
        <f t="shared" si="23"/>
        <v>3</v>
      </c>
      <c r="Z32" s="289">
        <f t="shared" si="35"/>
        <v>4</v>
      </c>
      <c r="AA32" s="292">
        <f t="shared" si="24"/>
        <v>0</v>
      </c>
      <c r="AB32" s="299">
        <f t="shared" si="25"/>
        <v>4</v>
      </c>
      <c r="AC32" s="268">
        <f t="shared" si="26"/>
        <v>4</v>
      </c>
      <c r="AD32" s="300">
        <f t="shared" si="0"/>
        <v>0</v>
      </c>
      <c r="AE32" s="292">
        <f t="shared" si="1"/>
        <v>0</v>
      </c>
      <c r="AF32" s="299">
        <f t="shared" si="2"/>
        <v>2</v>
      </c>
      <c r="AG32" s="268">
        <f t="shared" si="27"/>
        <v>2</v>
      </c>
      <c r="AH32" s="300">
        <f t="shared" si="28"/>
        <v>0</v>
      </c>
      <c r="AI32" s="299">
        <f t="shared" si="3"/>
        <v>4</v>
      </c>
      <c r="AJ32" s="306">
        <f t="shared" si="29"/>
        <v>4</v>
      </c>
      <c r="AK32" s="299">
        <f t="shared" si="30"/>
        <v>0</v>
      </c>
      <c r="AL32" s="292">
        <f t="shared" si="31"/>
        <v>5</v>
      </c>
      <c r="AM32" s="307">
        <f t="shared" si="32"/>
        <v>5</v>
      </c>
      <c r="AS32" s="20"/>
      <c r="AT32" s="20"/>
    </row>
    <row r="33" ht="15" customHeight="1" spans="1:46">
      <c r="A33" s="20"/>
      <c r="B33" s="29"/>
      <c r="C33" s="49" t="s">
        <v>126</v>
      </c>
      <c r="D33" s="266">
        <f t="shared" si="4"/>
        <v>0</v>
      </c>
      <c r="E33" s="267">
        <f t="shared" si="5"/>
        <v>1</v>
      </c>
      <c r="F33" s="267">
        <f t="shared" si="6"/>
        <v>1</v>
      </c>
      <c r="G33" s="268">
        <f t="shared" si="7"/>
        <v>2</v>
      </c>
      <c r="H33" s="269">
        <f t="shared" si="8"/>
        <v>2</v>
      </c>
      <c r="I33" s="271">
        <f t="shared" si="9"/>
        <v>1</v>
      </c>
      <c r="J33" s="271">
        <f t="shared" si="10"/>
        <v>2</v>
      </c>
      <c r="K33" s="289">
        <f t="shared" si="33"/>
        <v>5</v>
      </c>
      <c r="L33" s="271">
        <f t="shared" si="11"/>
        <v>0</v>
      </c>
      <c r="M33" s="271">
        <f t="shared" si="12"/>
        <v>0</v>
      </c>
      <c r="N33" s="289">
        <f t="shared" si="34"/>
        <v>0</v>
      </c>
      <c r="O33" s="270">
        <f t="shared" si="13"/>
        <v>3</v>
      </c>
      <c r="P33" s="270">
        <f t="shared" si="14"/>
        <v>2</v>
      </c>
      <c r="Q33" s="270">
        <f t="shared" si="15"/>
        <v>4</v>
      </c>
      <c r="R33" s="270">
        <f t="shared" si="16"/>
        <v>2</v>
      </c>
      <c r="S33" s="270">
        <f t="shared" si="17"/>
        <v>1</v>
      </c>
      <c r="T33" s="270">
        <f t="shared" si="18"/>
        <v>1</v>
      </c>
      <c r="U33" s="270">
        <f t="shared" si="19"/>
        <v>3</v>
      </c>
      <c r="V33" s="292">
        <f t="shared" si="20"/>
        <v>1</v>
      </c>
      <c r="W33" s="292">
        <f t="shared" si="21"/>
        <v>0</v>
      </c>
      <c r="X33" s="292">
        <f t="shared" si="22"/>
        <v>2</v>
      </c>
      <c r="Y33" s="292">
        <f t="shared" si="23"/>
        <v>4</v>
      </c>
      <c r="Z33" s="289">
        <f t="shared" si="35"/>
        <v>7</v>
      </c>
      <c r="AA33" s="292">
        <f t="shared" si="24"/>
        <v>1</v>
      </c>
      <c r="AB33" s="299">
        <f t="shared" si="25"/>
        <v>13</v>
      </c>
      <c r="AC33" s="268">
        <f t="shared" si="26"/>
        <v>14</v>
      </c>
      <c r="AD33" s="300">
        <f t="shared" si="0"/>
        <v>0</v>
      </c>
      <c r="AE33" s="292">
        <f t="shared" si="1"/>
        <v>0</v>
      </c>
      <c r="AF33" s="299">
        <f t="shared" si="2"/>
        <v>6</v>
      </c>
      <c r="AG33" s="268">
        <f t="shared" si="27"/>
        <v>6</v>
      </c>
      <c r="AH33" s="300">
        <f t="shared" si="28"/>
        <v>0</v>
      </c>
      <c r="AI33" s="299">
        <f t="shared" si="3"/>
        <v>12</v>
      </c>
      <c r="AJ33" s="306">
        <f t="shared" si="29"/>
        <v>12</v>
      </c>
      <c r="AK33" s="299">
        <f t="shared" si="30"/>
        <v>0</v>
      </c>
      <c r="AL33" s="292">
        <f t="shared" si="31"/>
        <v>3</v>
      </c>
      <c r="AM33" s="307">
        <f t="shared" si="32"/>
        <v>3</v>
      </c>
      <c r="AS33" s="20"/>
      <c r="AT33" s="20"/>
    </row>
    <row r="34" ht="15" customHeight="1" spans="1:46">
      <c r="A34" s="20"/>
      <c r="B34" s="29"/>
      <c r="C34" s="49" t="s">
        <v>128</v>
      </c>
      <c r="D34" s="266">
        <f t="shared" si="4"/>
        <v>0</v>
      </c>
      <c r="E34" s="267">
        <f t="shared" si="5"/>
        <v>2</v>
      </c>
      <c r="F34" s="267">
        <f t="shared" si="6"/>
        <v>0</v>
      </c>
      <c r="G34" s="268">
        <f t="shared" si="7"/>
        <v>2</v>
      </c>
      <c r="H34" s="269">
        <f t="shared" si="8"/>
        <v>1</v>
      </c>
      <c r="I34" s="271">
        <f t="shared" si="9"/>
        <v>2</v>
      </c>
      <c r="J34" s="271">
        <f t="shared" si="10"/>
        <v>0</v>
      </c>
      <c r="K34" s="289">
        <f t="shared" si="33"/>
        <v>3</v>
      </c>
      <c r="L34" s="271">
        <f t="shared" si="11"/>
        <v>5</v>
      </c>
      <c r="M34" s="271">
        <f t="shared" si="12"/>
        <v>0</v>
      </c>
      <c r="N34" s="289">
        <f t="shared" si="34"/>
        <v>5</v>
      </c>
      <c r="O34" s="270">
        <f t="shared" si="13"/>
        <v>6</v>
      </c>
      <c r="P34" s="270">
        <f t="shared" si="14"/>
        <v>6</v>
      </c>
      <c r="Q34" s="270">
        <f t="shared" si="15"/>
        <v>4</v>
      </c>
      <c r="R34" s="270">
        <f t="shared" si="16"/>
        <v>2</v>
      </c>
      <c r="S34" s="270">
        <f t="shared" si="17"/>
        <v>0</v>
      </c>
      <c r="T34" s="270">
        <f t="shared" si="18"/>
        <v>1</v>
      </c>
      <c r="U34" s="270">
        <f t="shared" si="19"/>
        <v>0</v>
      </c>
      <c r="V34" s="292">
        <f t="shared" si="20"/>
        <v>0</v>
      </c>
      <c r="W34" s="292">
        <f t="shared" si="21"/>
        <v>0</v>
      </c>
      <c r="X34" s="292">
        <f t="shared" si="22"/>
        <v>0</v>
      </c>
      <c r="Y34" s="292">
        <f t="shared" si="23"/>
        <v>1</v>
      </c>
      <c r="Z34" s="289">
        <f t="shared" si="35"/>
        <v>1</v>
      </c>
      <c r="AA34" s="292">
        <f t="shared" si="24"/>
        <v>0</v>
      </c>
      <c r="AB34" s="299">
        <f t="shared" si="25"/>
        <v>2</v>
      </c>
      <c r="AC34" s="268">
        <f t="shared" si="26"/>
        <v>2</v>
      </c>
      <c r="AD34" s="300">
        <f t="shared" si="0"/>
        <v>0</v>
      </c>
      <c r="AE34" s="292">
        <f t="shared" si="1"/>
        <v>0</v>
      </c>
      <c r="AF34" s="299">
        <f t="shared" si="2"/>
        <v>1</v>
      </c>
      <c r="AG34" s="268">
        <f t="shared" si="27"/>
        <v>1</v>
      </c>
      <c r="AH34" s="300">
        <f t="shared" si="28"/>
        <v>0</v>
      </c>
      <c r="AI34" s="299">
        <f t="shared" si="3"/>
        <v>1</v>
      </c>
      <c r="AJ34" s="306">
        <f t="shared" si="29"/>
        <v>1</v>
      </c>
      <c r="AK34" s="299">
        <f t="shared" si="30"/>
        <v>0</v>
      </c>
      <c r="AL34" s="292">
        <f t="shared" si="31"/>
        <v>0</v>
      </c>
      <c r="AM34" s="307">
        <f t="shared" si="32"/>
        <v>0</v>
      </c>
      <c r="AS34" s="20"/>
      <c r="AT34" s="20"/>
    </row>
    <row r="35" ht="15" customHeight="1" spans="1:46">
      <c r="A35" s="20"/>
      <c r="B35" s="29"/>
      <c r="C35" s="49" t="s">
        <v>124</v>
      </c>
      <c r="D35" s="266">
        <f t="shared" si="4"/>
        <v>5</v>
      </c>
      <c r="E35" s="267">
        <f t="shared" si="5"/>
        <v>4</v>
      </c>
      <c r="F35" s="267">
        <f t="shared" si="6"/>
        <v>4</v>
      </c>
      <c r="G35" s="268">
        <f t="shared" si="7"/>
        <v>8</v>
      </c>
      <c r="H35" s="269">
        <f t="shared" si="8"/>
        <v>2</v>
      </c>
      <c r="I35" s="271">
        <f t="shared" si="9"/>
        <v>4</v>
      </c>
      <c r="J35" s="271">
        <f t="shared" si="10"/>
        <v>2</v>
      </c>
      <c r="K35" s="289">
        <f t="shared" si="33"/>
        <v>8</v>
      </c>
      <c r="L35" s="271">
        <f t="shared" si="11"/>
        <v>2</v>
      </c>
      <c r="M35" s="271">
        <f t="shared" si="12"/>
        <v>6</v>
      </c>
      <c r="N35" s="289">
        <f t="shared" si="34"/>
        <v>8</v>
      </c>
      <c r="O35" s="270">
        <f t="shared" si="13"/>
        <v>6</v>
      </c>
      <c r="P35" s="270">
        <f t="shared" si="14"/>
        <v>7</v>
      </c>
      <c r="Q35" s="270">
        <f t="shared" si="15"/>
        <v>7</v>
      </c>
      <c r="R35" s="270">
        <f t="shared" si="16"/>
        <v>6</v>
      </c>
      <c r="S35" s="270">
        <f t="shared" si="17"/>
        <v>2</v>
      </c>
      <c r="T35" s="270">
        <f t="shared" si="18"/>
        <v>0</v>
      </c>
      <c r="U35" s="270">
        <f t="shared" si="19"/>
        <v>2</v>
      </c>
      <c r="V35" s="292">
        <f t="shared" si="20"/>
        <v>3</v>
      </c>
      <c r="W35" s="292">
        <f t="shared" si="21"/>
        <v>0</v>
      </c>
      <c r="X35" s="292">
        <f t="shared" si="22"/>
        <v>0</v>
      </c>
      <c r="Y35" s="292">
        <f t="shared" si="23"/>
        <v>3</v>
      </c>
      <c r="Z35" s="289">
        <f t="shared" si="35"/>
        <v>6</v>
      </c>
      <c r="AA35" s="292">
        <f t="shared" si="24"/>
        <v>0</v>
      </c>
      <c r="AB35" s="299">
        <f t="shared" si="25"/>
        <v>5</v>
      </c>
      <c r="AC35" s="268">
        <f t="shared" si="26"/>
        <v>5</v>
      </c>
      <c r="AD35" s="300">
        <f t="shared" si="0"/>
        <v>0</v>
      </c>
      <c r="AE35" s="292">
        <f t="shared" si="1"/>
        <v>0</v>
      </c>
      <c r="AF35" s="299">
        <f t="shared" si="2"/>
        <v>2</v>
      </c>
      <c r="AG35" s="268">
        <f t="shared" si="27"/>
        <v>2</v>
      </c>
      <c r="AH35" s="300">
        <f t="shared" si="28"/>
        <v>0</v>
      </c>
      <c r="AI35" s="299">
        <f t="shared" si="3"/>
        <v>2</v>
      </c>
      <c r="AJ35" s="306">
        <f t="shared" si="29"/>
        <v>2</v>
      </c>
      <c r="AK35" s="299">
        <f t="shared" si="30"/>
        <v>1</v>
      </c>
      <c r="AL35" s="292">
        <f t="shared" si="31"/>
        <v>1</v>
      </c>
      <c r="AM35" s="307">
        <f t="shared" si="32"/>
        <v>2</v>
      </c>
      <c r="AS35" s="20"/>
      <c r="AT35" s="20"/>
    </row>
    <row r="36" ht="15" customHeight="1" spans="1:46">
      <c r="A36" s="20"/>
      <c r="B36" s="19"/>
      <c r="C36" s="49" t="s">
        <v>130</v>
      </c>
      <c r="D36" s="266">
        <f t="shared" si="4"/>
        <v>0</v>
      </c>
      <c r="E36" s="267">
        <f t="shared" si="5"/>
        <v>0</v>
      </c>
      <c r="F36" s="267">
        <f t="shared" si="6"/>
        <v>0</v>
      </c>
      <c r="G36" s="268">
        <f t="shared" si="7"/>
        <v>0</v>
      </c>
      <c r="H36" s="269">
        <f t="shared" si="8"/>
        <v>0</v>
      </c>
      <c r="I36" s="271">
        <f t="shared" si="9"/>
        <v>0</v>
      </c>
      <c r="J36" s="271">
        <f t="shared" si="10"/>
        <v>0</v>
      </c>
      <c r="K36" s="289">
        <f t="shared" si="33"/>
        <v>0</v>
      </c>
      <c r="L36" s="271">
        <f t="shared" si="11"/>
        <v>0</v>
      </c>
      <c r="M36" s="271">
        <f t="shared" si="12"/>
        <v>0</v>
      </c>
      <c r="N36" s="289">
        <f t="shared" si="34"/>
        <v>0</v>
      </c>
      <c r="O36" s="270">
        <f t="shared" si="13"/>
        <v>0</v>
      </c>
      <c r="P36" s="270">
        <f t="shared" si="14"/>
        <v>0</v>
      </c>
      <c r="Q36" s="270">
        <f t="shared" si="15"/>
        <v>0</v>
      </c>
      <c r="R36" s="270">
        <f t="shared" si="16"/>
        <v>0</v>
      </c>
      <c r="S36" s="270">
        <f t="shared" si="17"/>
        <v>0</v>
      </c>
      <c r="T36" s="270">
        <f t="shared" si="18"/>
        <v>0</v>
      </c>
      <c r="U36" s="270">
        <f t="shared" si="19"/>
        <v>1</v>
      </c>
      <c r="V36" s="292">
        <f t="shared" si="20"/>
        <v>0</v>
      </c>
      <c r="W36" s="292">
        <f t="shared" si="21"/>
        <v>0</v>
      </c>
      <c r="X36" s="292">
        <f t="shared" si="22"/>
        <v>0</v>
      </c>
      <c r="Y36" s="292">
        <f t="shared" si="23"/>
        <v>0</v>
      </c>
      <c r="Z36" s="289">
        <f t="shared" si="35"/>
        <v>0</v>
      </c>
      <c r="AA36" s="292">
        <f t="shared" si="24"/>
        <v>0</v>
      </c>
      <c r="AB36" s="299">
        <f t="shared" si="25"/>
        <v>0</v>
      </c>
      <c r="AC36" s="268">
        <f t="shared" si="26"/>
        <v>0</v>
      </c>
      <c r="AD36" s="300">
        <f t="shared" si="0"/>
        <v>0</v>
      </c>
      <c r="AE36" s="292">
        <f t="shared" si="1"/>
        <v>0</v>
      </c>
      <c r="AF36" s="299">
        <f t="shared" si="2"/>
        <v>0</v>
      </c>
      <c r="AG36" s="268">
        <f t="shared" si="27"/>
        <v>0</v>
      </c>
      <c r="AH36" s="300">
        <f t="shared" si="28"/>
        <v>1</v>
      </c>
      <c r="AI36" s="299">
        <f t="shared" si="3"/>
        <v>1</v>
      </c>
      <c r="AJ36" s="306">
        <f t="shared" si="29"/>
        <v>2</v>
      </c>
      <c r="AK36" s="299">
        <f t="shared" si="30"/>
        <v>0</v>
      </c>
      <c r="AL36" s="292">
        <f t="shared" si="31"/>
        <v>2</v>
      </c>
      <c r="AM36" s="307">
        <f t="shared" si="32"/>
        <v>2</v>
      </c>
      <c r="AS36" s="20"/>
      <c r="AT36" s="20"/>
    </row>
    <row r="37" ht="15" customHeight="1" spans="1:46">
      <c r="A37" s="20"/>
      <c r="B37" s="19"/>
      <c r="C37" s="32" t="s">
        <v>123</v>
      </c>
      <c r="D37" s="270">
        <f t="shared" si="4"/>
        <v>0</v>
      </c>
      <c r="E37" s="271">
        <f t="shared" si="5"/>
        <v>0</v>
      </c>
      <c r="F37" s="271">
        <f t="shared" si="6"/>
        <v>0</v>
      </c>
      <c r="G37" s="268">
        <f t="shared" si="7"/>
        <v>0</v>
      </c>
      <c r="H37" s="271">
        <f t="shared" si="8"/>
        <v>0</v>
      </c>
      <c r="I37" s="271">
        <f t="shared" si="9"/>
        <v>0</v>
      </c>
      <c r="J37" s="271">
        <f t="shared" si="10"/>
        <v>0</v>
      </c>
      <c r="K37" s="289">
        <f t="shared" si="33"/>
        <v>0</v>
      </c>
      <c r="L37" s="271">
        <f t="shared" si="11"/>
        <v>0</v>
      </c>
      <c r="M37" s="271">
        <f t="shared" si="12"/>
        <v>0</v>
      </c>
      <c r="N37" s="289">
        <f t="shared" si="34"/>
        <v>0</v>
      </c>
      <c r="O37" s="270">
        <f t="shared" si="13"/>
        <v>0</v>
      </c>
      <c r="P37" s="270">
        <f t="shared" si="14"/>
        <v>0</v>
      </c>
      <c r="Q37" s="270">
        <f t="shared" si="15"/>
        <v>0</v>
      </c>
      <c r="R37" s="270">
        <f t="shared" si="16"/>
        <v>0</v>
      </c>
      <c r="S37" s="270">
        <f t="shared" si="17"/>
        <v>0</v>
      </c>
      <c r="T37" s="270">
        <f t="shared" si="18"/>
        <v>0</v>
      </c>
      <c r="U37" s="270">
        <f t="shared" si="19"/>
        <v>0</v>
      </c>
      <c r="V37" s="292">
        <f t="shared" si="20"/>
        <v>0</v>
      </c>
      <c r="W37" s="292">
        <f t="shared" si="21"/>
        <v>0</v>
      </c>
      <c r="X37" s="292">
        <f t="shared" si="22"/>
        <v>0</v>
      </c>
      <c r="Y37" s="292">
        <f t="shared" si="23"/>
        <v>0</v>
      </c>
      <c r="Z37" s="289">
        <f t="shared" si="35"/>
        <v>0</v>
      </c>
      <c r="AA37" s="301">
        <f t="shared" si="24"/>
        <v>0</v>
      </c>
      <c r="AB37" s="301">
        <f t="shared" si="25"/>
        <v>0</v>
      </c>
      <c r="AC37" s="268">
        <f t="shared" si="26"/>
        <v>0</v>
      </c>
      <c r="AD37" s="301">
        <f t="shared" si="0"/>
        <v>0</v>
      </c>
      <c r="AE37" s="301">
        <f t="shared" si="1"/>
        <v>0</v>
      </c>
      <c r="AF37" s="301">
        <f t="shared" si="2"/>
        <v>0</v>
      </c>
      <c r="AG37" s="268">
        <f t="shared" si="27"/>
        <v>0</v>
      </c>
      <c r="AH37" s="301">
        <f t="shared" si="28"/>
        <v>0</v>
      </c>
      <c r="AI37" s="301">
        <f t="shared" si="3"/>
        <v>0</v>
      </c>
      <c r="AJ37" s="268">
        <f t="shared" si="29"/>
        <v>0</v>
      </c>
      <c r="AK37" s="292">
        <f t="shared" si="30"/>
        <v>0</v>
      </c>
      <c r="AL37" s="292">
        <f t="shared" si="31"/>
        <v>0</v>
      </c>
      <c r="AM37" s="308">
        <f t="shared" si="32"/>
        <v>0</v>
      </c>
      <c r="AS37" s="20"/>
      <c r="AT37" s="20"/>
    </row>
    <row r="38" ht="15" customHeight="1" spans="1:46">
      <c r="A38" s="20"/>
      <c r="B38" s="19"/>
      <c r="C38" s="25" t="s">
        <v>16</v>
      </c>
      <c r="D38" s="272">
        <f>SUM(D26:D37)</f>
        <v>14</v>
      </c>
      <c r="E38" s="256">
        <f>SUM(E26:E37)</f>
        <v>15</v>
      </c>
      <c r="F38" s="256">
        <f>SUM(F26:F37)</f>
        <v>14</v>
      </c>
      <c r="G38" s="273">
        <f t="shared" si="7"/>
        <v>29</v>
      </c>
      <c r="H38" s="256">
        <f>SUM(H26:H37)</f>
        <v>18</v>
      </c>
      <c r="I38" s="256">
        <f>SUM(I26:I37)</f>
        <v>15</v>
      </c>
      <c r="J38" s="256">
        <f>SUM(J26:J37)</f>
        <v>8</v>
      </c>
      <c r="K38" s="273">
        <f t="shared" si="33"/>
        <v>41</v>
      </c>
      <c r="L38" s="256">
        <f>SUM(L26:L37)</f>
        <v>24</v>
      </c>
      <c r="M38" s="256">
        <f>SUM(M26:M37)</f>
        <v>14</v>
      </c>
      <c r="N38" s="273">
        <f t="shared" si="34"/>
        <v>38</v>
      </c>
      <c r="O38" s="273">
        <f t="shared" ref="O38:AM38" si="36">SUM(O26:O37)</f>
        <v>44</v>
      </c>
      <c r="P38" s="273">
        <f t="shared" si="36"/>
        <v>40</v>
      </c>
      <c r="Q38" s="273">
        <f t="shared" si="36"/>
        <v>44</v>
      </c>
      <c r="R38" s="273">
        <f t="shared" si="36"/>
        <v>49</v>
      </c>
      <c r="S38" s="273">
        <f t="shared" si="36"/>
        <v>55</v>
      </c>
      <c r="T38" s="273">
        <f t="shared" si="36"/>
        <v>59</v>
      </c>
      <c r="U38" s="273">
        <f t="shared" si="36"/>
        <v>54</v>
      </c>
      <c r="V38" s="293">
        <f t="shared" si="36"/>
        <v>12</v>
      </c>
      <c r="W38" s="293">
        <f t="shared" si="36"/>
        <v>8</v>
      </c>
      <c r="X38" s="293">
        <f t="shared" si="36"/>
        <v>28</v>
      </c>
      <c r="Y38" s="293">
        <f t="shared" si="36"/>
        <v>59</v>
      </c>
      <c r="Z38" s="273">
        <f t="shared" si="36"/>
        <v>107</v>
      </c>
      <c r="AA38" s="293">
        <f t="shared" si="36"/>
        <v>5</v>
      </c>
      <c r="AB38" s="293">
        <f t="shared" si="36"/>
        <v>125</v>
      </c>
      <c r="AC38" s="273">
        <f t="shared" si="36"/>
        <v>130</v>
      </c>
      <c r="AD38" s="293">
        <f t="shared" si="36"/>
        <v>2</v>
      </c>
      <c r="AE38" s="293">
        <f t="shared" si="36"/>
        <v>6</v>
      </c>
      <c r="AF38" s="293">
        <f t="shared" si="36"/>
        <v>60</v>
      </c>
      <c r="AG38" s="273">
        <f t="shared" si="36"/>
        <v>68</v>
      </c>
      <c r="AH38" s="293">
        <f t="shared" si="36"/>
        <v>6</v>
      </c>
      <c r="AI38" s="293">
        <f t="shared" si="36"/>
        <v>73</v>
      </c>
      <c r="AJ38" s="273">
        <f t="shared" si="36"/>
        <v>79</v>
      </c>
      <c r="AK38" s="293">
        <f t="shared" si="36"/>
        <v>1</v>
      </c>
      <c r="AL38" s="293">
        <f t="shared" si="36"/>
        <v>80</v>
      </c>
      <c r="AM38" s="273">
        <f t="shared" si="36"/>
        <v>81</v>
      </c>
      <c r="AS38" s="20"/>
      <c r="AT38" s="20"/>
    </row>
    <row r="39" ht="15" customHeight="1" spans="1:46">
      <c r="A39" s="20"/>
      <c r="B39" s="19"/>
      <c r="C39" s="19" t="s">
        <v>17</v>
      </c>
      <c r="D39" s="19"/>
      <c r="E39" s="19"/>
      <c r="F39" s="19"/>
      <c r="G39" s="19"/>
      <c r="H39" s="19"/>
      <c r="I39" s="19"/>
      <c r="J39" s="19"/>
      <c r="K39" s="20"/>
      <c r="L39" s="20"/>
      <c r="M39" s="20"/>
      <c r="N39" s="20"/>
      <c r="O39" s="19"/>
      <c r="P39" s="19"/>
      <c r="Q39" s="20"/>
      <c r="R39" s="20"/>
      <c r="S39" s="20"/>
      <c r="T39" s="20"/>
      <c r="U39" s="20"/>
      <c r="V39" s="20"/>
      <c r="W39" s="20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19"/>
      <c r="AP39" s="20"/>
      <c r="AQ39" s="20"/>
      <c r="AR39" s="19"/>
      <c r="AS39" s="20"/>
      <c r="AT39" s="20"/>
    </row>
    <row r="40" ht="15" customHeight="1" spans="1:46">
      <c r="A40" s="20"/>
      <c r="B40" s="19"/>
      <c r="C40" s="127" t="s">
        <v>246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9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19"/>
      <c r="AP40" s="20"/>
      <c r="AQ40" s="20"/>
      <c r="AR40" s="19"/>
      <c r="AS40" s="20"/>
      <c r="AT40" s="20"/>
    </row>
    <row r="41" ht="15" customHeight="1" spans="1:46">
      <c r="A41" s="20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19"/>
      <c r="M41" s="19"/>
      <c r="N41" s="19"/>
      <c r="O41" s="19"/>
      <c r="P41" s="20"/>
      <c r="Q41" s="20"/>
      <c r="R41" s="20"/>
      <c r="S41" s="20"/>
      <c r="T41" s="20"/>
      <c r="U41" s="20"/>
      <c r="V41" s="20"/>
      <c r="W41" s="19"/>
      <c r="X41" s="19"/>
      <c r="Y41" s="19"/>
      <c r="Z41" s="19"/>
      <c r="AA41" s="19"/>
      <c r="AB41" s="19"/>
      <c r="AC41" s="19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</row>
    <row r="42" ht="15" customHeight="1" spans="1:46">
      <c r="A42" s="20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19"/>
      <c r="M42" s="19"/>
      <c r="N42" s="19"/>
      <c r="O42" s="19"/>
      <c r="P42" s="20"/>
      <c r="Q42" s="20"/>
      <c r="R42" s="20"/>
      <c r="S42" s="20"/>
      <c r="T42" s="20"/>
      <c r="U42" s="20"/>
      <c r="V42" s="20"/>
      <c r="W42" s="19"/>
      <c r="X42" s="19"/>
      <c r="Y42" s="19"/>
      <c r="Z42" s="19"/>
      <c r="AA42" s="19"/>
      <c r="AB42" s="19"/>
      <c r="AC42" s="19"/>
      <c r="AD42" s="19"/>
      <c r="AE42" s="20"/>
      <c r="AF42" s="20"/>
      <c r="AG42" s="20"/>
      <c r="AH42" s="20"/>
      <c r="AI42" s="20"/>
      <c r="AJ42" s="20"/>
      <c r="AK42" s="303"/>
      <c r="AL42" s="303"/>
      <c r="AM42" s="20"/>
      <c r="AN42" s="20"/>
      <c r="AO42" s="20"/>
      <c r="AP42" s="20"/>
      <c r="AQ42" s="20"/>
      <c r="AR42" s="20"/>
      <c r="AS42" s="20"/>
      <c r="AT42" s="20"/>
    </row>
    <row r="43" ht="15" customHeight="1" spans="1:46">
      <c r="A43" s="20"/>
      <c r="B43" s="19"/>
      <c r="C43" s="128" t="s">
        <v>247</v>
      </c>
      <c r="D43" s="274"/>
      <c r="E43" s="274"/>
      <c r="F43" s="274"/>
      <c r="G43" s="274"/>
      <c r="H43" s="274"/>
      <c r="I43" s="274"/>
      <c r="J43" s="274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ht="15" customHeight="1" spans="1:46">
      <c r="A44" s="20"/>
      <c r="B44" s="19"/>
      <c r="C44" s="255" t="s">
        <v>245</v>
      </c>
      <c r="D44" s="256">
        <v>2006</v>
      </c>
      <c r="E44" s="257">
        <v>2007</v>
      </c>
      <c r="F44" s="258"/>
      <c r="G44" s="259"/>
      <c r="H44" s="257">
        <v>2008</v>
      </c>
      <c r="I44" s="258"/>
      <c r="J44" s="258"/>
      <c r="K44" s="259"/>
      <c r="L44" s="257">
        <v>2009</v>
      </c>
      <c r="M44" s="258"/>
      <c r="N44" s="259"/>
      <c r="O44" s="256">
        <v>2010</v>
      </c>
      <c r="P44" s="256">
        <v>2011</v>
      </c>
      <c r="Q44" s="256">
        <v>2012</v>
      </c>
      <c r="R44" s="256">
        <v>2013</v>
      </c>
      <c r="S44" s="256">
        <v>2014</v>
      </c>
      <c r="T44" s="256">
        <v>2015</v>
      </c>
      <c r="U44" s="256">
        <v>2016</v>
      </c>
      <c r="V44" s="135">
        <v>2017</v>
      </c>
      <c r="W44" s="249"/>
      <c r="X44" s="249"/>
      <c r="Y44" s="249"/>
      <c r="Z44" s="136"/>
      <c r="AA44" s="135">
        <v>2018</v>
      </c>
      <c r="AB44" s="249"/>
      <c r="AC44" s="136"/>
      <c r="AD44" s="249">
        <v>2019</v>
      </c>
      <c r="AE44" s="249"/>
      <c r="AF44" s="249"/>
      <c r="AG44" s="136"/>
      <c r="AH44" s="297">
        <v>2020</v>
      </c>
      <c r="AI44" s="297"/>
      <c r="AJ44" s="304"/>
      <c r="AK44" s="297">
        <v>2021</v>
      </c>
      <c r="AL44" s="297"/>
      <c r="AM44" s="304"/>
      <c r="AS44" s="20"/>
      <c r="AT44" s="20"/>
    </row>
    <row r="45" ht="26" customHeight="1" spans="1:46">
      <c r="A45" s="20"/>
      <c r="B45" s="19"/>
      <c r="C45" s="261"/>
      <c r="D45" s="251" t="s">
        <v>234</v>
      </c>
      <c r="E45" s="275" t="s">
        <v>235</v>
      </c>
      <c r="F45" s="275" t="s">
        <v>236</v>
      </c>
      <c r="G45" s="262" t="s">
        <v>237</v>
      </c>
      <c r="H45" s="250" t="s">
        <v>235</v>
      </c>
      <c r="I45" s="250" t="s">
        <v>235</v>
      </c>
      <c r="J45" s="250" t="s">
        <v>238</v>
      </c>
      <c r="K45" s="262" t="s">
        <v>237</v>
      </c>
      <c r="L45" s="262" t="s">
        <v>238</v>
      </c>
      <c r="M45" s="262" t="s">
        <v>239</v>
      </c>
      <c r="N45" s="290" t="s">
        <v>237</v>
      </c>
      <c r="O45" s="290" t="s">
        <v>238</v>
      </c>
      <c r="P45" s="290" t="s">
        <v>238</v>
      </c>
      <c r="Q45" s="290" t="s">
        <v>238</v>
      </c>
      <c r="R45" s="290" t="s">
        <v>240</v>
      </c>
      <c r="S45" s="290" t="s">
        <v>240</v>
      </c>
      <c r="T45" s="290" t="s">
        <v>240</v>
      </c>
      <c r="U45" s="290" t="s">
        <v>240</v>
      </c>
      <c r="V45" s="250" t="s">
        <v>234</v>
      </c>
      <c r="W45" s="250" t="s">
        <v>236</v>
      </c>
      <c r="X45" s="250" t="s">
        <v>238</v>
      </c>
      <c r="Y45" s="250" t="s">
        <v>241</v>
      </c>
      <c r="Z45" s="250" t="s">
        <v>237</v>
      </c>
      <c r="AA45" s="298" t="s">
        <v>238</v>
      </c>
      <c r="AB45" s="298" t="s">
        <v>240</v>
      </c>
      <c r="AC45" s="250" t="s">
        <v>237</v>
      </c>
      <c r="AD45" s="250" t="s">
        <v>236</v>
      </c>
      <c r="AE45" s="250" t="s">
        <v>242</v>
      </c>
      <c r="AF45" s="250" t="s">
        <v>240</v>
      </c>
      <c r="AG45" s="250" t="s">
        <v>237</v>
      </c>
      <c r="AH45" s="250" t="s">
        <v>242</v>
      </c>
      <c r="AI45" s="250" t="s">
        <v>240</v>
      </c>
      <c r="AJ45" s="250" t="s">
        <v>237</v>
      </c>
      <c r="AK45" s="250" t="s">
        <v>235</v>
      </c>
      <c r="AL45" s="250" t="s">
        <v>240</v>
      </c>
      <c r="AM45" s="250" t="s">
        <v>237</v>
      </c>
      <c r="AS45" s="20"/>
      <c r="AT45" s="20"/>
    </row>
    <row r="46" ht="24.95" customHeight="1" spans="1:46">
      <c r="A46" s="20"/>
      <c r="B46" s="19"/>
      <c r="C46" s="30" t="str">
        <f t="shared" ref="C46:C57" si="37">C26</f>
        <v>FCS</v>
      </c>
      <c r="D46" s="276">
        <f t="shared" ref="D46:E57" si="38">IF(ISERROR(D26/D$38),"-",(D26/D$38))</f>
        <v>0</v>
      </c>
      <c r="E46" s="277">
        <f t="shared" si="38"/>
        <v>0</v>
      </c>
      <c r="F46" s="277">
        <f t="shared" ref="F46:F58" si="39">IF(ISERROR(E26/E$38),"-",(E26/E$38))</f>
        <v>0</v>
      </c>
      <c r="G46" s="278">
        <f t="shared" ref="G46:G58" si="40">IF(ISERROR(G26/G$38),"-",(G26/G$38))</f>
        <v>0</v>
      </c>
      <c r="H46" s="277">
        <f t="shared" ref="H46:K58" si="41">IF(ISERROR(H26/H$38),"-",(H26/H$38))</f>
        <v>0.0555555555555556</v>
      </c>
      <c r="I46" s="277">
        <f t="shared" si="41"/>
        <v>0</v>
      </c>
      <c r="J46" s="277">
        <f t="shared" si="41"/>
        <v>0.125</v>
      </c>
      <c r="K46" s="278">
        <f t="shared" si="41"/>
        <v>0.0487804878048781</v>
      </c>
      <c r="L46" s="277">
        <f t="shared" ref="L46:L58" si="42">IF(ISERROR(M26/M$38),"-",(M26/M$38))</f>
        <v>0.0714285714285714</v>
      </c>
      <c r="M46" s="277">
        <f t="shared" ref="M46:M58" si="43">IF(ISERROR(L26/L$38),"-",(L26/L$38))</f>
        <v>0.0833333333333333</v>
      </c>
      <c r="N46" s="278">
        <f t="shared" ref="N46:N58" si="44">IF(ISERROR(N26/N$38),"-",(N26/N$38))</f>
        <v>0.0789473684210526</v>
      </c>
      <c r="O46" s="276">
        <f t="shared" ref="O46:O58" si="45">IF(ISERROR(O26/O$38),"-",(O26/O$38))</f>
        <v>0.0909090909090909</v>
      </c>
      <c r="P46" s="276">
        <f t="shared" ref="P46:AM46" si="46">IF(ISERROR(P26/P$38),"-",(P26/P$38))</f>
        <v>0.225</v>
      </c>
      <c r="Q46" s="276">
        <f t="shared" si="46"/>
        <v>0.136363636363636</v>
      </c>
      <c r="R46" s="276">
        <f t="shared" si="46"/>
        <v>0.244897959183673</v>
      </c>
      <c r="S46" s="276">
        <f t="shared" si="46"/>
        <v>0.290909090909091</v>
      </c>
      <c r="T46" s="276">
        <f t="shared" si="46"/>
        <v>0.305084745762712</v>
      </c>
      <c r="U46" s="276">
        <f t="shared" si="46"/>
        <v>0.259259259259259</v>
      </c>
      <c r="V46" s="294">
        <f t="shared" si="46"/>
        <v>0.0833333333333333</v>
      </c>
      <c r="W46" s="294">
        <f t="shared" si="46"/>
        <v>0.125</v>
      </c>
      <c r="X46" s="294">
        <f t="shared" si="46"/>
        <v>0.25</v>
      </c>
      <c r="Y46" s="294">
        <f t="shared" si="46"/>
        <v>0.169491525423729</v>
      </c>
      <c r="Z46" s="278">
        <f t="shared" si="46"/>
        <v>0.177570093457944</v>
      </c>
      <c r="AA46" s="294">
        <f t="shared" si="46"/>
        <v>0.2</v>
      </c>
      <c r="AB46" s="294">
        <f t="shared" si="46"/>
        <v>0.168</v>
      </c>
      <c r="AC46" s="278">
        <f t="shared" si="46"/>
        <v>0.169230769230769</v>
      </c>
      <c r="AD46" s="294">
        <f t="shared" si="46"/>
        <v>0</v>
      </c>
      <c r="AE46" s="294">
        <f t="shared" si="46"/>
        <v>0.5</v>
      </c>
      <c r="AF46" s="294">
        <f t="shared" si="46"/>
        <v>0.133333333333333</v>
      </c>
      <c r="AG46" s="278">
        <f t="shared" si="46"/>
        <v>0.161764705882353</v>
      </c>
      <c r="AH46" s="294">
        <f t="shared" si="46"/>
        <v>0.333333333333333</v>
      </c>
      <c r="AI46" s="294">
        <f t="shared" si="46"/>
        <v>0.0547945205479452</v>
      </c>
      <c r="AJ46" s="278">
        <f t="shared" si="46"/>
        <v>0.0759493670886076</v>
      </c>
      <c r="AK46" s="294">
        <f t="shared" si="46"/>
        <v>0</v>
      </c>
      <c r="AL46" s="294">
        <f t="shared" si="46"/>
        <v>0.15</v>
      </c>
      <c r="AM46" s="278">
        <f t="shared" si="46"/>
        <v>0.148148148148148</v>
      </c>
      <c r="AS46" s="20"/>
      <c r="AT46" s="20"/>
    </row>
    <row r="47" ht="15" customHeight="1" spans="1:46">
      <c r="A47" s="20"/>
      <c r="B47" s="19"/>
      <c r="C47" s="32" t="str">
        <f t="shared" si="37"/>
        <v>FCA</v>
      </c>
      <c r="D47" s="279">
        <f t="shared" si="38"/>
        <v>0.142857142857143</v>
      </c>
      <c r="E47" s="280">
        <f t="shared" si="38"/>
        <v>0.4</v>
      </c>
      <c r="F47" s="280">
        <f t="shared" si="39"/>
        <v>0.4</v>
      </c>
      <c r="G47" s="281">
        <f t="shared" si="40"/>
        <v>0.275862068965517</v>
      </c>
      <c r="H47" s="280">
        <f t="shared" si="41"/>
        <v>0.222222222222222</v>
      </c>
      <c r="I47" s="280">
        <f t="shared" si="41"/>
        <v>0.4</v>
      </c>
      <c r="J47" s="280">
        <f t="shared" si="41"/>
        <v>0.25</v>
      </c>
      <c r="K47" s="281">
        <f t="shared" si="41"/>
        <v>0.292682926829268</v>
      </c>
      <c r="L47" s="280">
        <f t="shared" si="42"/>
        <v>0.214285714285714</v>
      </c>
      <c r="M47" s="280">
        <f t="shared" si="43"/>
        <v>0.291666666666667</v>
      </c>
      <c r="N47" s="281">
        <f t="shared" si="44"/>
        <v>0.263157894736842</v>
      </c>
      <c r="O47" s="279">
        <f t="shared" si="45"/>
        <v>0.159090909090909</v>
      </c>
      <c r="P47" s="279">
        <f t="shared" ref="P47:AJ47" si="47">IF(ISERROR(P27/P$38),"-",(P27/P$38))</f>
        <v>0.125</v>
      </c>
      <c r="Q47" s="279">
        <f t="shared" si="47"/>
        <v>0.136363636363636</v>
      </c>
      <c r="R47" s="279">
        <f t="shared" si="47"/>
        <v>0.122448979591837</v>
      </c>
      <c r="S47" s="279">
        <f t="shared" si="47"/>
        <v>0.218181818181818</v>
      </c>
      <c r="T47" s="279">
        <f t="shared" si="47"/>
        <v>0.305084745762712</v>
      </c>
      <c r="U47" s="279">
        <f t="shared" si="47"/>
        <v>0.259259259259259</v>
      </c>
      <c r="V47" s="295">
        <f t="shared" si="47"/>
        <v>0</v>
      </c>
      <c r="W47" s="295">
        <f t="shared" si="47"/>
        <v>0.125</v>
      </c>
      <c r="X47" s="295">
        <f t="shared" si="47"/>
        <v>0.178571428571429</v>
      </c>
      <c r="Y47" s="295">
        <f t="shared" si="47"/>
        <v>0.169491525423729</v>
      </c>
      <c r="Z47" s="281">
        <f t="shared" si="47"/>
        <v>0.149532710280374</v>
      </c>
      <c r="AA47" s="295">
        <f t="shared" si="47"/>
        <v>0.4</v>
      </c>
      <c r="AB47" s="295">
        <f t="shared" si="47"/>
        <v>0.248</v>
      </c>
      <c r="AC47" s="281">
        <f t="shared" si="47"/>
        <v>0.253846153846154</v>
      </c>
      <c r="AD47" s="295">
        <f t="shared" si="47"/>
        <v>1</v>
      </c>
      <c r="AE47" s="295">
        <f t="shared" si="47"/>
        <v>0.166666666666667</v>
      </c>
      <c r="AF47" s="295">
        <f t="shared" si="47"/>
        <v>0.333333333333333</v>
      </c>
      <c r="AG47" s="281">
        <f t="shared" si="47"/>
        <v>0.338235294117647</v>
      </c>
      <c r="AH47" s="295">
        <f t="shared" si="47"/>
        <v>0.166666666666667</v>
      </c>
      <c r="AI47" s="295">
        <f t="shared" si="47"/>
        <v>0.315068493150685</v>
      </c>
      <c r="AJ47" s="281">
        <f t="shared" si="47"/>
        <v>0.30379746835443</v>
      </c>
      <c r="AK47" s="295">
        <f t="shared" ref="AK47:AK58" si="48">IF(ISERROR(AK27/AK$38),"-",(AK27/AK$38))</f>
        <v>0</v>
      </c>
      <c r="AL47" s="295">
        <f t="shared" ref="AL47:AL58" si="49">IF(ISERROR(AL27/AL$38),"-",(AL27/AL$38))</f>
        <v>0.4125</v>
      </c>
      <c r="AM47" s="281">
        <f t="shared" ref="AM47:AM58" si="50">IF(ISERROR(AM27/AM$38),"-",(AM27/AM$38))</f>
        <v>0.407407407407407</v>
      </c>
      <c r="AS47" s="20"/>
      <c r="AT47" s="20"/>
    </row>
    <row r="48" ht="15" customHeight="1" spans="1:46">
      <c r="A48" s="20"/>
      <c r="B48" s="19"/>
      <c r="C48" s="32" t="str">
        <f t="shared" si="37"/>
        <v>FCBA</v>
      </c>
      <c r="D48" s="279">
        <f t="shared" si="38"/>
        <v>0.428571428571429</v>
      </c>
      <c r="E48" s="280">
        <f t="shared" si="38"/>
        <v>0.0666666666666667</v>
      </c>
      <c r="F48" s="280">
        <f t="shared" si="39"/>
        <v>0.0666666666666667</v>
      </c>
      <c r="G48" s="281">
        <f t="shared" si="40"/>
        <v>0.241379310344828</v>
      </c>
      <c r="H48" s="280">
        <f t="shared" si="41"/>
        <v>0.166666666666667</v>
      </c>
      <c r="I48" s="280">
        <f t="shared" si="41"/>
        <v>0.0666666666666667</v>
      </c>
      <c r="J48" s="280">
        <f t="shared" si="41"/>
        <v>0</v>
      </c>
      <c r="K48" s="281">
        <f t="shared" si="41"/>
        <v>0.0975609756097561</v>
      </c>
      <c r="L48" s="280">
        <f t="shared" si="42"/>
        <v>0.142857142857143</v>
      </c>
      <c r="M48" s="280">
        <f t="shared" si="43"/>
        <v>0.0833333333333333</v>
      </c>
      <c r="N48" s="281">
        <f t="shared" si="44"/>
        <v>0.105263157894737</v>
      </c>
      <c r="O48" s="279">
        <f t="shared" si="45"/>
        <v>0.227272727272727</v>
      </c>
      <c r="P48" s="279">
        <f t="shared" ref="P48:AJ48" si="51">IF(ISERROR(P28/P$38),"-",(P28/P$38))</f>
        <v>0.075</v>
      </c>
      <c r="Q48" s="279">
        <f t="shared" si="51"/>
        <v>0.0909090909090909</v>
      </c>
      <c r="R48" s="279">
        <f t="shared" si="51"/>
        <v>0.183673469387755</v>
      </c>
      <c r="S48" s="279">
        <f t="shared" si="51"/>
        <v>0.145454545454545</v>
      </c>
      <c r="T48" s="279">
        <f t="shared" si="51"/>
        <v>0.135593220338983</v>
      </c>
      <c r="U48" s="279">
        <f t="shared" si="51"/>
        <v>0.166666666666667</v>
      </c>
      <c r="V48" s="295">
        <f t="shared" si="51"/>
        <v>0.25</v>
      </c>
      <c r="W48" s="295">
        <f t="shared" si="51"/>
        <v>0</v>
      </c>
      <c r="X48" s="295">
        <f t="shared" si="51"/>
        <v>0.214285714285714</v>
      </c>
      <c r="Y48" s="295">
        <f t="shared" si="51"/>
        <v>0.220338983050847</v>
      </c>
      <c r="Z48" s="281">
        <f t="shared" si="51"/>
        <v>0.205607476635514</v>
      </c>
      <c r="AA48" s="295">
        <f t="shared" si="51"/>
        <v>0.2</v>
      </c>
      <c r="AB48" s="295">
        <f t="shared" si="51"/>
        <v>0.12</v>
      </c>
      <c r="AC48" s="281">
        <f t="shared" si="51"/>
        <v>0.123076923076923</v>
      </c>
      <c r="AD48" s="295">
        <f t="shared" si="51"/>
        <v>0</v>
      </c>
      <c r="AE48" s="295">
        <f t="shared" si="51"/>
        <v>0.166666666666667</v>
      </c>
      <c r="AF48" s="295">
        <f t="shared" si="51"/>
        <v>0.116666666666667</v>
      </c>
      <c r="AG48" s="281">
        <f t="shared" si="51"/>
        <v>0.117647058823529</v>
      </c>
      <c r="AH48" s="295">
        <f t="shared" si="51"/>
        <v>0</v>
      </c>
      <c r="AI48" s="295">
        <f t="shared" si="51"/>
        <v>0.0410958904109589</v>
      </c>
      <c r="AJ48" s="281">
        <f t="shared" si="51"/>
        <v>0.0379746835443038</v>
      </c>
      <c r="AK48" s="295">
        <f t="shared" si="48"/>
        <v>0</v>
      </c>
      <c r="AL48" s="295">
        <f t="shared" si="49"/>
        <v>0.0625</v>
      </c>
      <c r="AM48" s="281">
        <f t="shared" si="50"/>
        <v>0.0617283950617284</v>
      </c>
      <c r="AS48" s="20"/>
      <c r="AT48" s="20"/>
    </row>
    <row r="49" ht="15" customHeight="1" spans="1:46">
      <c r="A49" s="20"/>
      <c r="B49" s="19"/>
      <c r="C49" s="32" t="str">
        <f t="shared" si="37"/>
        <v>FAEN</v>
      </c>
      <c r="D49" s="279">
        <f t="shared" si="38"/>
        <v>0</v>
      </c>
      <c r="E49" s="280">
        <f t="shared" si="38"/>
        <v>0</v>
      </c>
      <c r="F49" s="280">
        <f t="shared" si="39"/>
        <v>0</v>
      </c>
      <c r="G49" s="281">
        <f t="shared" si="40"/>
        <v>0</v>
      </c>
      <c r="H49" s="280">
        <f t="shared" si="41"/>
        <v>0</v>
      </c>
      <c r="I49" s="280">
        <f t="shared" si="41"/>
        <v>0</v>
      </c>
      <c r="J49" s="280">
        <f t="shared" si="41"/>
        <v>0</v>
      </c>
      <c r="K49" s="281">
        <f t="shared" si="41"/>
        <v>0</v>
      </c>
      <c r="L49" s="280">
        <f t="shared" si="42"/>
        <v>0</v>
      </c>
      <c r="M49" s="280">
        <f t="shared" si="43"/>
        <v>0</v>
      </c>
      <c r="N49" s="281">
        <f t="shared" si="44"/>
        <v>0</v>
      </c>
      <c r="O49" s="279">
        <f t="shared" si="45"/>
        <v>0.0227272727272727</v>
      </c>
      <c r="P49" s="279">
        <f t="shared" ref="P49:AJ49" si="52">IF(ISERROR(P29/P$38),"-",(P29/P$38))</f>
        <v>0.025</v>
      </c>
      <c r="Q49" s="279">
        <f t="shared" si="52"/>
        <v>0.0681818181818182</v>
      </c>
      <c r="R49" s="279">
        <f t="shared" si="52"/>
        <v>0.0612244897959184</v>
      </c>
      <c r="S49" s="279">
        <f t="shared" si="52"/>
        <v>0.0727272727272727</v>
      </c>
      <c r="T49" s="279">
        <f t="shared" si="52"/>
        <v>0.0847457627118644</v>
      </c>
      <c r="U49" s="279">
        <f t="shared" si="52"/>
        <v>0.0925925925925926</v>
      </c>
      <c r="V49" s="295">
        <f t="shared" si="52"/>
        <v>0.166666666666667</v>
      </c>
      <c r="W49" s="295">
        <f t="shared" si="52"/>
        <v>0.125</v>
      </c>
      <c r="X49" s="295">
        <f t="shared" si="52"/>
        <v>0.214285714285714</v>
      </c>
      <c r="Y49" s="295">
        <f t="shared" si="52"/>
        <v>0.0847457627118644</v>
      </c>
      <c r="Z49" s="281">
        <f t="shared" si="52"/>
        <v>0.130841121495327</v>
      </c>
      <c r="AA49" s="295">
        <f t="shared" si="52"/>
        <v>0</v>
      </c>
      <c r="AB49" s="295">
        <f t="shared" si="52"/>
        <v>0.136</v>
      </c>
      <c r="AC49" s="281">
        <f t="shared" si="52"/>
        <v>0.130769230769231</v>
      </c>
      <c r="AD49" s="295">
        <f t="shared" si="52"/>
        <v>0</v>
      </c>
      <c r="AE49" s="295">
        <f t="shared" si="52"/>
        <v>0.166666666666667</v>
      </c>
      <c r="AF49" s="295">
        <f t="shared" si="52"/>
        <v>0.116666666666667</v>
      </c>
      <c r="AG49" s="281">
        <f t="shared" si="52"/>
        <v>0.117647058823529</v>
      </c>
      <c r="AH49" s="295">
        <f t="shared" si="52"/>
        <v>0.166666666666667</v>
      </c>
      <c r="AI49" s="295">
        <f t="shared" si="52"/>
        <v>0.0410958904109589</v>
      </c>
      <c r="AJ49" s="281">
        <f t="shared" si="52"/>
        <v>0.0506329113924051</v>
      </c>
      <c r="AK49" s="295">
        <f t="shared" si="48"/>
        <v>0</v>
      </c>
      <c r="AL49" s="295">
        <f t="shared" si="49"/>
        <v>0.025</v>
      </c>
      <c r="AM49" s="281">
        <f t="shared" si="50"/>
        <v>0.0246913580246914</v>
      </c>
      <c r="AS49" s="20"/>
      <c r="AT49" s="20"/>
    </row>
    <row r="50" ht="15" customHeight="1" spans="1:46">
      <c r="A50" s="20"/>
      <c r="B50" s="19"/>
      <c r="C50" s="32" t="str">
        <f t="shared" si="37"/>
        <v>FACE</v>
      </c>
      <c r="D50" s="279">
        <f t="shared" si="38"/>
        <v>0</v>
      </c>
      <c r="E50" s="280">
        <f t="shared" si="38"/>
        <v>0</v>
      </c>
      <c r="F50" s="280">
        <f t="shared" si="39"/>
        <v>0</v>
      </c>
      <c r="G50" s="281">
        <f t="shared" si="40"/>
        <v>0</v>
      </c>
      <c r="H50" s="280">
        <f t="shared" si="41"/>
        <v>0.0555555555555556</v>
      </c>
      <c r="I50" s="280">
        <f t="shared" si="41"/>
        <v>0</v>
      </c>
      <c r="J50" s="280">
        <f t="shared" si="41"/>
        <v>0</v>
      </c>
      <c r="K50" s="281">
        <f t="shared" si="41"/>
        <v>0.024390243902439</v>
      </c>
      <c r="L50" s="280">
        <f t="shared" si="42"/>
        <v>0</v>
      </c>
      <c r="M50" s="280">
        <f t="shared" si="43"/>
        <v>0.0416666666666667</v>
      </c>
      <c r="N50" s="281">
        <f t="shared" si="44"/>
        <v>0.0263157894736842</v>
      </c>
      <c r="O50" s="279">
        <f t="shared" si="45"/>
        <v>0.0227272727272727</v>
      </c>
      <c r="P50" s="279">
        <f t="shared" ref="P50:AJ50" si="53">IF(ISERROR(P30/P$38),"-",(P30/P$38))</f>
        <v>0</v>
      </c>
      <c r="Q50" s="279">
        <f t="shared" si="53"/>
        <v>0.0227272727272727</v>
      </c>
      <c r="R50" s="279">
        <f t="shared" si="53"/>
        <v>0.0408163265306122</v>
      </c>
      <c r="S50" s="279">
        <f t="shared" si="53"/>
        <v>0.0909090909090909</v>
      </c>
      <c r="T50" s="279">
        <f t="shared" si="53"/>
        <v>0.0677966101694915</v>
      </c>
      <c r="U50" s="279">
        <f t="shared" si="53"/>
        <v>0.0185185185185185</v>
      </c>
      <c r="V50" s="295">
        <f t="shared" si="53"/>
        <v>0</v>
      </c>
      <c r="W50" s="295">
        <f t="shared" si="53"/>
        <v>0.125</v>
      </c>
      <c r="X50" s="295">
        <f t="shared" si="53"/>
        <v>0.0357142857142857</v>
      </c>
      <c r="Y50" s="295">
        <f t="shared" si="53"/>
        <v>0.0169491525423729</v>
      </c>
      <c r="Z50" s="281">
        <f t="shared" si="53"/>
        <v>0.0280373831775701</v>
      </c>
      <c r="AA50" s="295">
        <f t="shared" si="53"/>
        <v>0</v>
      </c>
      <c r="AB50" s="295">
        <f t="shared" si="53"/>
        <v>0.08</v>
      </c>
      <c r="AC50" s="281">
        <f t="shared" si="53"/>
        <v>0.0769230769230769</v>
      </c>
      <c r="AD50" s="295">
        <f t="shared" si="53"/>
        <v>0</v>
      </c>
      <c r="AE50" s="295">
        <f t="shared" si="53"/>
        <v>0</v>
      </c>
      <c r="AF50" s="295">
        <f t="shared" si="53"/>
        <v>0.0333333333333333</v>
      </c>
      <c r="AG50" s="281">
        <f t="shared" si="53"/>
        <v>0.0294117647058824</v>
      </c>
      <c r="AH50" s="295">
        <f t="shared" si="53"/>
        <v>0</v>
      </c>
      <c r="AI50" s="295">
        <f t="shared" si="53"/>
        <v>0.0547945205479452</v>
      </c>
      <c r="AJ50" s="281">
        <f t="shared" si="53"/>
        <v>0.0506329113924051</v>
      </c>
      <c r="AK50" s="295">
        <f t="shared" si="48"/>
        <v>0</v>
      </c>
      <c r="AL50" s="295">
        <f t="shared" si="49"/>
        <v>0.0625</v>
      </c>
      <c r="AM50" s="281">
        <f t="shared" si="50"/>
        <v>0.0617283950617284</v>
      </c>
      <c r="AS50" s="20"/>
      <c r="AT50" s="20"/>
    </row>
    <row r="51" ht="15" customHeight="1" spans="1:46">
      <c r="A51" s="20"/>
      <c r="B51" s="19"/>
      <c r="C51" s="32" t="str">
        <f t="shared" si="37"/>
        <v>FCH</v>
      </c>
      <c r="D51" s="279">
        <f t="shared" si="38"/>
        <v>0.0714285714285714</v>
      </c>
      <c r="E51" s="280">
        <f t="shared" si="38"/>
        <v>0.0666666666666667</v>
      </c>
      <c r="F51" s="280">
        <f t="shared" si="39"/>
        <v>0.0666666666666667</v>
      </c>
      <c r="G51" s="281">
        <f t="shared" si="40"/>
        <v>0.0689655172413793</v>
      </c>
      <c r="H51" s="280">
        <f t="shared" si="41"/>
        <v>0.111111111111111</v>
      </c>
      <c r="I51" s="280">
        <f t="shared" si="41"/>
        <v>0.0666666666666667</v>
      </c>
      <c r="J51" s="280">
        <f t="shared" si="41"/>
        <v>0.125</v>
      </c>
      <c r="K51" s="281">
        <f t="shared" si="41"/>
        <v>0.0975609756097561</v>
      </c>
      <c r="L51" s="280">
        <f t="shared" si="42"/>
        <v>0.0714285714285714</v>
      </c>
      <c r="M51" s="280">
        <f t="shared" si="43"/>
        <v>0.0833333333333333</v>
      </c>
      <c r="N51" s="281">
        <f t="shared" si="44"/>
        <v>0.0789473684210526</v>
      </c>
      <c r="O51" s="279">
        <f t="shared" si="45"/>
        <v>0.113636363636364</v>
      </c>
      <c r="P51" s="279">
        <f t="shared" ref="P51:AJ51" si="54">IF(ISERROR(P31/P$38),"-",(P31/P$38))</f>
        <v>0.175</v>
      </c>
      <c r="Q51" s="279">
        <f t="shared" si="54"/>
        <v>0.159090909090909</v>
      </c>
      <c r="R51" s="279">
        <f t="shared" si="54"/>
        <v>0.0816326530612245</v>
      </c>
      <c r="S51" s="279">
        <f t="shared" si="54"/>
        <v>0.0727272727272727</v>
      </c>
      <c r="T51" s="279">
        <f t="shared" si="54"/>
        <v>0.0338983050847458</v>
      </c>
      <c r="U51" s="279">
        <f t="shared" si="54"/>
        <v>0.0555555555555556</v>
      </c>
      <c r="V51" s="295">
        <f t="shared" si="54"/>
        <v>0.166666666666667</v>
      </c>
      <c r="W51" s="295">
        <f t="shared" si="54"/>
        <v>0.5</v>
      </c>
      <c r="X51" s="295">
        <f t="shared" si="54"/>
        <v>0</v>
      </c>
      <c r="Y51" s="295">
        <f t="shared" si="54"/>
        <v>0.152542372881356</v>
      </c>
      <c r="Z51" s="281">
        <f t="shared" si="54"/>
        <v>0.14018691588785</v>
      </c>
      <c r="AA51" s="295">
        <f t="shared" si="54"/>
        <v>0</v>
      </c>
      <c r="AB51" s="295">
        <f t="shared" si="54"/>
        <v>0.056</v>
      </c>
      <c r="AC51" s="281">
        <f t="shared" si="54"/>
        <v>0.0538461538461538</v>
      </c>
      <c r="AD51" s="295">
        <f t="shared" si="54"/>
        <v>0</v>
      </c>
      <c r="AE51" s="295">
        <f t="shared" si="54"/>
        <v>0</v>
      </c>
      <c r="AF51" s="295">
        <f t="shared" si="54"/>
        <v>0.0833333333333333</v>
      </c>
      <c r="AG51" s="281">
        <f t="shared" si="54"/>
        <v>0.0735294117647059</v>
      </c>
      <c r="AH51" s="295">
        <f t="shared" si="54"/>
        <v>0.166666666666667</v>
      </c>
      <c r="AI51" s="295">
        <f t="shared" si="54"/>
        <v>0.219178082191781</v>
      </c>
      <c r="AJ51" s="281">
        <f t="shared" si="54"/>
        <v>0.215189873417722</v>
      </c>
      <c r="AK51" s="295">
        <f t="shared" si="48"/>
        <v>0</v>
      </c>
      <c r="AL51" s="295">
        <f t="shared" si="49"/>
        <v>0.15</v>
      </c>
      <c r="AM51" s="281">
        <f t="shared" si="50"/>
        <v>0.148148148148148</v>
      </c>
      <c r="AS51" s="20"/>
      <c r="AT51" s="20"/>
    </row>
    <row r="52" ht="15" customHeight="1" spans="1:46">
      <c r="A52" s="20"/>
      <c r="B52" s="19"/>
      <c r="C52" s="32" t="str">
        <f t="shared" si="37"/>
        <v>FADIR</v>
      </c>
      <c r="D52" s="279">
        <f t="shared" si="38"/>
        <v>0</v>
      </c>
      <c r="E52" s="280">
        <f t="shared" si="38"/>
        <v>0</v>
      </c>
      <c r="F52" s="280">
        <f t="shared" si="39"/>
        <v>0</v>
      </c>
      <c r="G52" s="281">
        <f t="shared" si="40"/>
        <v>0</v>
      </c>
      <c r="H52" s="280">
        <f t="shared" si="41"/>
        <v>0.111111111111111</v>
      </c>
      <c r="I52" s="280">
        <f t="shared" si="41"/>
        <v>0</v>
      </c>
      <c r="J52" s="280">
        <f t="shared" si="41"/>
        <v>0</v>
      </c>
      <c r="K52" s="281">
        <f t="shared" si="41"/>
        <v>0.0487804878048781</v>
      </c>
      <c r="L52" s="280">
        <f t="shared" si="42"/>
        <v>0.0714285714285714</v>
      </c>
      <c r="M52" s="280">
        <f t="shared" si="43"/>
        <v>0.125</v>
      </c>
      <c r="N52" s="281">
        <f t="shared" si="44"/>
        <v>0.105263157894737</v>
      </c>
      <c r="O52" s="279">
        <f t="shared" si="45"/>
        <v>0.0227272727272727</v>
      </c>
      <c r="P52" s="279">
        <f t="shared" ref="P52:AJ52" si="55">IF(ISERROR(P32/P$38),"-",(P32/P$38))</f>
        <v>0</v>
      </c>
      <c r="Q52" s="279">
        <f t="shared" si="55"/>
        <v>0.0454545454545455</v>
      </c>
      <c r="R52" s="279">
        <f t="shared" si="55"/>
        <v>0.0612244897959184</v>
      </c>
      <c r="S52" s="279">
        <f t="shared" si="55"/>
        <v>0.0545454545454545</v>
      </c>
      <c r="T52" s="279">
        <f t="shared" si="55"/>
        <v>0.0338983050847458</v>
      </c>
      <c r="U52" s="279">
        <f t="shared" si="55"/>
        <v>0.037037037037037</v>
      </c>
      <c r="V52" s="295">
        <f t="shared" si="55"/>
        <v>0</v>
      </c>
      <c r="W52" s="295">
        <f t="shared" si="55"/>
        <v>0</v>
      </c>
      <c r="X52" s="295">
        <f t="shared" si="55"/>
        <v>0.0357142857142857</v>
      </c>
      <c r="Y52" s="295">
        <f t="shared" si="55"/>
        <v>0.0508474576271186</v>
      </c>
      <c r="Z52" s="281">
        <f t="shared" si="55"/>
        <v>0.0373831775700935</v>
      </c>
      <c r="AA52" s="295">
        <f t="shared" si="55"/>
        <v>0</v>
      </c>
      <c r="AB52" s="295">
        <f t="shared" si="55"/>
        <v>0.032</v>
      </c>
      <c r="AC52" s="281">
        <f t="shared" si="55"/>
        <v>0.0307692307692308</v>
      </c>
      <c r="AD52" s="295">
        <f t="shared" si="55"/>
        <v>0</v>
      </c>
      <c r="AE52" s="295">
        <f t="shared" si="55"/>
        <v>0</v>
      </c>
      <c r="AF52" s="295">
        <f t="shared" si="55"/>
        <v>0.0333333333333333</v>
      </c>
      <c r="AG52" s="281">
        <f t="shared" si="55"/>
        <v>0.0294117647058824</v>
      </c>
      <c r="AH52" s="295">
        <f t="shared" si="55"/>
        <v>0</v>
      </c>
      <c r="AI52" s="295">
        <f t="shared" si="55"/>
        <v>0.0547945205479452</v>
      </c>
      <c r="AJ52" s="281">
        <f t="shared" si="55"/>
        <v>0.0506329113924051</v>
      </c>
      <c r="AK52" s="295">
        <f t="shared" si="48"/>
        <v>0</v>
      </c>
      <c r="AL52" s="295">
        <f t="shared" si="49"/>
        <v>0.0625</v>
      </c>
      <c r="AM52" s="281">
        <f t="shared" si="50"/>
        <v>0.0617283950617284</v>
      </c>
      <c r="AS52" s="20"/>
      <c r="AT52" s="20"/>
    </row>
    <row r="53" ht="15" customHeight="1" spans="1:46">
      <c r="A53" s="20"/>
      <c r="B53" s="19"/>
      <c r="C53" s="32" t="str">
        <f t="shared" si="37"/>
        <v>FACET</v>
      </c>
      <c r="D53" s="279">
        <f t="shared" si="38"/>
        <v>0</v>
      </c>
      <c r="E53" s="280">
        <f t="shared" si="38"/>
        <v>0.0666666666666667</v>
      </c>
      <c r="F53" s="280">
        <f t="shared" si="39"/>
        <v>0.0666666666666667</v>
      </c>
      <c r="G53" s="281">
        <f t="shared" si="40"/>
        <v>0.0689655172413793</v>
      </c>
      <c r="H53" s="280">
        <f t="shared" si="41"/>
        <v>0.111111111111111</v>
      </c>
      <c r="I53" s="280">
        <f t="shared" si="41"/>
        <v>0.0666666666666667</v>
      </c>
      <c r="J53" s="280">
        <f t="shared" si="41"/>
        <v>0.25</v>
      </c>
      <c r="K53" s="281">
        <f t="shared" si="41"/>
        <v>0.121951219512195</v>
      </c>
      <c r="L53" s="280">
        <f t="shared" si="42"/>
        <v>0</v>
      </c>
      <c r="M53" s="280">
        <f t="shared" si="43"/>
        <v>0</v>
      </c>
      <c r="N53" s="281">
        <f t="shared" si="44"/>
        <v>0</v>
      </c>
      <c r="O53" s="279">
        <f t="shared" si="45"/>
        <v>0.0681818181818182</v>
      </c>
      <c r="P53" s="279">
        <f t="shared" ref="P53:AJ53" si="56">IF(ISERROR(P33/P$38),"-",(P33/P$38))</f>
        <v>0.05</v>
      </c>
      <c r="Q53" s="279">
        <f t="shared" si="56"/>
        <v>0.0909090909090909</v>
      </c>
      <c r="R53" s="279">
        <f t="shared" si="56"/>
        <v>0.0408163265306122</v>
      </c>
      <c r="S53" s="279">
        <f t="shared" si="56"/>
        <v>0.0181818181818182</v>
      </c>
      <c r="T53" s="279">
        <f t="shared" si="56"/>
        <v>0.0169491525423729</v>
      </c>
      <c r="U53" s="279">
        <f t="shared" si="56"/>
        <v>0.0555555555555556</v>
      </c>
      <c r="V53" s="295">
        <f t="shared" si="56"/>
        <v>0.0833333333333333</v>
      </c>
      <c r="W53" s="295">
        <f t="shared" si="56"/>
        <v>0</v>
      </c>
      <c r="X53" s="295">
        <f t="shared" si="56"/>
        <v>0.0714285714285714</v>
      </c>
      <c r="Y53" s="295">
        <f t="shared" si="56"/>
        <v>0.0677966101694915</v>
      </c>
      <c r="Z53" s="281">
        <f t="shared" si="56"/>
        <v>0.0654205607476635</v>
      </c>
      <c r="AA53" s="295">
        <f t="shared" si="56"/>
        <v>0.2</v>
      </c>
      <c r="AB53" s="295">
        <f t="shared" si="56"/>
        <v>0.104</v>
      </c>
      <c r="AC53" s="281">
        <f t="shared" si="56"/>
        <v>0.107692307692308</v>
      </c>
      <c r="AD53" s="295">
        <f t="shared" si="56"/>
        <v>0</v>
      </c>
      <c r="AE53" s="295">
        <f t="shared" si="56"/>
        <v>0</v>
      </c>
      <c r="AF53" s="295">
        <f t="shared" si="56"/>
        <v>0.1</v>
      </c>
      <c r="AG53" s="281">
        <f t="shared" si="56"/>
        <v>0.0882352941176471</v>
      </c>
      <c r="AH53" s="295">
        <f t="shared" si="56"/>
        <v>0</v>
      </c>
      <c r="AI53" s="295">
        <f t="shared" si="56"/>
        <v>0.164383561643836</v>
      </c>
      <c r="AJ53" s="281">
        <f t="shared" si="56"/>
        <v>0.151898734177215</v>
      </c>
      <c r="AK53" s="295">
        <f t="shared" si="48"/>
        <v>0</v>
      </c>
      <c r="AL53" s="295">
        <f t="shared" si="49"/>
        <v>0.0375</v>
      </c>
      <c r="AM53" s="281">
        <f t="shared" si="50"/>
        <v>0.037037037037037</v>
      </c>
      <c r="AS53" s="20"/>
      <c r="AT53" s="20"/>
    </row>
    <row r="54" ht="15" customHeight="1" spans="1:46">
      <c r="A54" s="20"/>
      <c r="B54" s="19"/>
      <c r="C54" s="32" t="str">
        <f t="shared" si="37"/>
        <v>FAED</v>
      </c>
      <c r="D54" s="279">
        <f t="shared" si="38"/>
        <v>0</v>
      </c>
      <c r="E54" s="280">
        <f t="shared" si="38"/>
        <v>0.133333333333333</v>
      </c>
      <c r="F54" s="280">
        <f t="shared" si="39"/>
        <v>0.133333333333333</v>
      </c>
      <c r="G54" s="281">
        <f t="shared" si="40"/>
        <v>0.0689655172413793</v>
      </c>
      <c r="H54" s="280">
        <f t="shared" si="41"/>
        <v>0.0555555555555556</v>
      </c>
      <c r="I54" s="280">
        <f t="shared" si="41"/>
        <v>0.133333333333333</v>
      </c>
      <c r="J54" s="280">
        <f t="shared" si="41"/>
        <v>0</v>
      </c>
      <c r="K54" s="281">
        <f t="shared" si="41"/>
        <v>0.0731707317073171</v>
      </c>
      <c r="L54" s="280">
        <f t="shared" si="42"/>
        <v>0</v>
      </c>
      <c r="M54" s="280">
        <f t="shared" si="43"/>
        <v>0.208333333333333</v>
      </c>
      <c r="N54" s="281">
        <f t="shared" si="44"/>
        <v>0.131578947368421</v>
      </c>
      <c r="O54" s="279">
        <f t="shared" si="45"/>
        <v>0.136363636363636</v>
      </c>
      <c r="P54" s="279">
        <f t="shared" ref="P54:AJ54" si="57">IF(ISERROR(P34/P$38),"-",(P34/P$38))</f>
        <v>0.15</v>
      </c>
      <c r="Q54" s="279">
        <f t="shared" si="57"/>
        <v>0.0909090909090909</v>
      </c>
      <c r="R54" s="279">
        <f t="shared" si="57"/>
        <v>0.0408163265306122</v>
      </c>
      <c r="S54" s="279">
        <f t="shared" si="57"/>
        <v>0</v>
      </c>
      <c r="T54" s="279">
        <f t="shared" si="57"/>
        <v>0.0169491525423729</v>
      </c>
      <c r="U54" s="279">
        <f t="shared" si="57"/>
        <v>0</v>
      </c>
      <c r="V54" s="295">
        <f t="shared" si="57"/>
        <v>0</v>
      </c>
      <c r="W54" s="295">
        <f t="shared" si="57"/>
        <v>0</v>
      </c>
      <c r="X54" s="295">
        <f t="shared" si="57"/>
        <v>0</v>
      </c>
      <c r="Y54" s="295">
        <f t="shared" si="57"/>
        <v>0.0169491525423729</v>
      </c>
      <c r="Z54" s="281">
        <f t="shared" si="57"/>
        <v>0.00934579439252336</v>
      </c>
      <c r="AA54" s="295">
        <f t="shared" si="57"/>
        <v>0</v>
      </c>
      <c r="AB54" s="295">
        <f t="shared" si="57"/>
        <v>0.016</v>
      </c>
      <c r="AC54" s="281">
        <f t="shared" si="57"/>
        <v>0.0153846153846154</v>
      </c>
      <c r="AD54" s="295">
        <f t="shared" si="57"/>
        <v>0</v>
      </c>
      <c r="AE54" s="295">
        <f t="shared" si="57"/>
        <v>0</v>
      </c>
      <c r="AF54" s="295">
        <f t="shared" si="57"/>
        <v>0.0166666666666667</v>
      </c>
      <c r="AG54" s="281">
        <f t="shared" si="57"/>
        <v>0.0147058823529412</v>
      </c>
      <c r="AH54" s="295">
        <f t="shared" si="57"/>
        <v>0</v>
      </c>
      <c r="AI54" s="295">
        <f t="shared" si="57"/>
        <v>0.0136986301369863</v>
      </c>
      <c r="AJ54" s="281">
        <f t="shared" si="57"/>
        <v>0.0126582278481013</v>
      </c>
      <c r="AK54" s="295">
        <f t="shared" si="48"/>
        <v>0</v>
      </c>
      <c r="AL54" s="295">
        <f t="shared" si="49"/>
        <v>0</v>
      </c>
      <c r="AM54" s="281">
        <f t="shared" si="50"/>
        <v>0</v>
      </c>
      <c r="AS54" s="20"/>
      <c r="AT54" s="20"/>
    </row>
    <row r="55" ht="15" customHeight="1" spans="1:46">
      <c r="A55" s="20"/>
      <c r="B55" s="19"/>
      <c r="C55" s="32" t="str">
        <f t="shared" si="37"/>
        <v>FACALE</v>
      </c>
      <c r="D55" s="279">
        <f t="shared" si="38"/>
        <v>0.357142857142857</v>
      </c>
      <c r="E55" s="280">
        <f t="shared" si="38"/>
        <v>0.266666666666667</v>
      </c>
      <c r="F55" s="280">
        <f t="shared" si="39"/>
        <v>0.266666666666667</v>
      </c>
      <c r="G55" s="281">
        <f t="shared" si="40"/>
        <v>0.275862068965517</v>
      </c>
      <c r="H55" s="280">
        <f t="shared" si="41"/>
        <v>0.111111111111111</v>
      </c>
      <c r="I55" s="280">
        <f t="shared" si="41"/>
        <v>0.266666666666667</v>
      </c>
      <c r="J55" s="280">
        <f t="shared" si="41"/>
        <v>0.25</v>
      </c>
      <c r="K55" s="281">
        <f t="shared" si="41"/>
        <v>0.195121951219512</v>
      </c>
      <c r="L55" s="280">
        <f t="shared" si="42"/>
        <v>0.428571428571429</v>
      </c>
      <c r="M55" s="280">
        <f t="shared" si="43"/>
        <v>0.0833333333333333</v>
      </c>
      <c r="N55" s="281">
        <f t="shared" si="44"/>
        <v>0.210526315789474</v>
      </c>
      <c r="O55" s="279">
        <f t="shared" si="45"/>
        <v>0.136363636363636</v>
      </c>
      <c r="P55" s="279">
        <f t="shared" ref="P55:AJ55" si="58">IF(ISERROR(P35/P$38),"-",(P35/P$38))</f>
        <v>0.175</v>
      </c>
      <c r="Q55" s="279">
        <f t="shared" si="58"/>
        <v>0.159090909090909</v>
      </c>
      <c r="R55" s="279">
        <f t="shared" si="58"/>
        <v>0.122448979591837</v>
      </c>
      <c r="S55" s="279">
        <f t="shared" si="58"/>
        <v>0.0363636363636364</v>
      </c>
      <c r="T55" s="279">
        <f t="shared" si="58"/>
        <v>0</v>
      </c>
      <c r="U55" s="279">
        <f t="shared" si="58"/>
        <v>0.037037037037037</v>
      </c>
      <c r="V55" s="295">
        <f t="shared" si="58"/>
        <v>0.25</v>
      </c>
      <c r="W55" s="295">
        <f t="shared" si="58"/>
        <v>0</v>
      </c>
      <c r="X55" s="295">
        <f t="shared" si="58"/>
        <v>0</v>
      </c>
      <c r="Y55" s="295">
        <f t="shared" si="58"/>
        <v>0.0508474576271186</v>
      </c>
      <c r="Z55" s="281">
        <f t="shared" si="58"/>
        <v>0.0560747663551402</v>
      </c>
      <c r="AA55" s="295">
        <f t="shared" si="58"/>
        <v>0</v>
      </c>
      <c r="AB55" s="295">
        <f t="shared" si="58"/>
        <v>0.04</v>
      </c>
      <c r="AC55" s="281">
        <f t="shared" si="58"/>
        <v>0.0384615384615385</v>
      </c>
      <c r="AD55" s="295">
        <f t="shared" si="58"/>
        <v>0</v>
      </c>
      <c r="AE55" s="295">
        <f t="shared" si="58"/>
        <v>0</v>
      </c>
      <c r="AF55" s="295">
        <f t="shared" si="58"/>
        <v>0.0333333333333333</v>
      </c>
      <c r="AG55" s="281">
        <f t="shared" si="58"/>
        <v>0.0294117647058824</v>
      </c>
      <c r="AH55" s="295">
        <f t="shared" si="58"/>
        <v>0</v>
      </c>
      <c r="AI55" s="295">
        <f t="shared" si="58"/>
        <v>0.0273972602739726</v>
      </c>
      <c r="AJ55" s="281">
        <f t="shared" si="58"/>
        <v>0.0253164556962025</v>
      </c>
      <c r="AK55" s="295">
        <f t="shared" si="48"/>
        <v>1</v>
      </c>
      <c r="AL55" s="295">
        <f t="shared" si="49"/>
        <v>0.0125</v>
      </c>
      <c r="AM55" s="281">
        <f t="shared" si="50"/>
        <v>0.0246913580246914</v>
      </c>
      <c r="AS55" s="20"/>
      <c r="AT55" s="20"/>
    </row>
    <row r="56" ht="15" customHeight="1" spans="1:46">
      <c r="A56" s="20"/>
      <c r="B56" s="19"/>
      <c r="C56" s="32" t="str">
        <f t="shared" si="37"/>
        <v>FAIND</v>
      </c>
      <c r="D56" s="279">
        <f t="shared" si="38"/>
        <v>0</v>
      </c>
      <c r="E56" s="280">
        <f t="shared" si="38"/>
        <v>0</v>
      </c>
      <c r="F56" s="280">
        <f t="shared" si="39"/>
        <v>0</v>
      </c>
      <c r="G56" s="281">
        <f t="shared" si="40"/>
        <v>0</v>
      </c>
      <c r="H56" s="280">
        <f t="shared" si="41"/>
        <v>0</v>
      </c>
      <c r="I56" s="280">
        <f t="shared" si="41"/>
        <v>0</v>
      </c>
      <c r="J56" s="280">
        <f t="shared" si="41"/>
        <v>0</v>
      </c>
      <c r="K56" s="281">
        <f t="shared" si="41"/>
        <v>0</v>
      </c>
      <c r="L56" s="280">
        <f t="shared" si="42"/>
        <v>0</v>
      </c>
      <c r="M56" s="280">
        <f t="shared" si="43"/>
        <v>0</v>
      </c>
      <c r="N56" s="281">
        <f t="shared" si="44"/>
        <v>0</v>
      </c>
      <c r="O56" s="279">
        <f t="shared" si="45"/>
        <v>0</v>
      </c>
      <c r="P56" s="279">
        <f t="shared" ref="P56:AJ56" si="59">IF(ISERROR(P36/P$38),"-",(P36/P$38))</f>
        <v>0</v>
      </c>
      <c r="Q56" s="279">
        <f t="shared" si="59"/>
        <v>0</v>
      </c>
      <c r="R56" s="279">
        <f t="shared" si="59"/>
        <v>0</v>
      </c>
      <c r="S56" s="279">
        <f t="shared" si="59"/>
        <v>0</v>
      </c>
      <c r="T56" s="279">
        <f t="shared" si="59"/>
        <v>0</v>
      </c>
      <c r="U56" s="279">
        <f t="shared" si="59"/>
        <v>0.0185185185185185</v>
      </c>
      <c r="V56" s="295">
        <f t="shared" si="59"/>
        <v>0</v>
      </c>
      <c r="W56" s="295">
        <f t="shared" si="59"/>
        <v>0</v>
      </c>
      <c r="X56" s="295">
        <f t="shared" si="59"/>
        <v>0</v>
      </c>
      <c r="Y56" s="295">
        <f t="shared" si="59"/>
        <v>0</v>
      </c>
      <c r="Z56" s="281">
        <f t="shared" si="59"/>
        <v>0</v>
      </c>
      <c r="AA56" s="295">
        <f t="shared" si="59"/>
        <v>0</v>
      </c>
      <c r="AB56" s="295">
        <f t="shared" si="59"/>
        <v>0</v>
      </c>
      <c r="AC56" s="281">
        <f t="shared" si="59"/>
        <v>0</v>
      </c>
      <c r="AD56" s="295">
        <f t="shared" si="59"/>
        <v>0</v>
      </c>
      <c r="AE56" s="295">
        <f t="shared" si="59"/>
        <v>0</v>
      </c>
      <c r="AF56" s="295">
        <f t="shared" si="59"/>
        <v>0</v>
      </c>
      <c r="AG56" s="281">
        <f t="shared" si="59"/>
        <v>0</v>
      </c>
      <c r="AH56" s="295">
        <f t="shared" si="59"/>
        <v>0.166666666666667</v>
      </c>
      <c r="AI56" s="295">
        <f t="shared" si="59"/>
        <v>0.0136986301369863</v>
      </c>
      <c r="AJ56" s="281">
        <f t="shared" si="59"/>
        <v>0.0253164556962025</v>
      </c>
      <c r="AK56" s="295">
        <f t="shared" si="48"/>
        <v>0</v>
      </c>
      <c r="AL56" s="295">
        <f t="shared" si="49"/>
        <v>0.025</v>
      </c>
      <c r="AM56" s="281">
        <f t="shared" si="50"/>
        <v>0.0246913580246914</v>
      </c>
      <c r="AS56" s="20"/>
      <c r="AT56" s="20"/>
    </row>
    <row r="57" ht="15" customHeight="1" spans="1:46">
      <c r="A57" s="20"/>
      <c r="B57" s="19"/>
      <c r="C57" s="32" t="str">
        <f t="shared" si="37"/>
        <v>EAD</v>
      </c>
      <c r="D57" s="279">
        <f t="shared" si="38"/>
        <v>0</v>
      </c>
      <c r="E57" s="280">
        <f t="shared" si="38"/>
        <v>0</v>
      </c>
      <c r="F57" s="280">
        <f t="shared" si="39"/>
        <v>0</v>
      </c>
      <c r="G57" s="281">
        <f t="shared" si="40"/>
        <v>0</v>
      </c>
      <c r="H57" s="280">
        <f t="shared" si="41"/>
        <v>0</v>
      </c>
      <c r="I57" s="280">
        <f t="shared" si="41"/>
        <v>0</v>
      </c>
      <c r="J57" s="280">
        <f t="shared" si="41"/>
        <v>0</v>
      </c>
      <c r="K57" s="281">
        <f t="shared" si="41"/>
        <v>0</v>
      </c>
      <c r="L57" s="280">
        <f t="shared" si="42"/>
        <v>0</v>
      </c>
      <c r="M57" s="280">
        <f t="shared" si="43"/>
        <v>0</v>
      </c>
      <c r="N57" s="281">
        <f t="shared" si="44"/>
        <v>0</v>
      </c>
      <c r="O57" s="279">
        <f t="shared" si="45"/>
        <v>0</v>
      </c>
      <c r="P57" s="279">
        <f t="shared" ref="P57:AJ57" si="60">IF(ISERROR(P37/P$38),"-",(P37/P$38))</f>
        <v>0</v>
      </c>
      <c r="Q57" s="279">
        <f t="shared" si="60"/>
        <v>0</v>
      </c>
      <c r="R57" s="279">
        <f t="shared" si="60"/>
        <v>0</v>
      </c>
      <c r="S57" s="279">
        <f t="shared" si="60"/>
        <v>0</v>
      </c>
      <c r="T57" s="279">
        <f t="shared" si="60"/>
        <v>0</v>
      </c>
      <c r="U57" s="279">
        <f t="shared" si="60"/>
        <v>0</v>
      </c>
      <c r="V57" s="295">
        <f t="shared" si="60"/>
        <v>0</v>
      </c>
      <c r="W57" s="295">
        <f t="shared" si="60"/>
        <v>0</v>
      </c>
      <c r="X57" s="295">
        <f t="shared" si="60"/>
        <v>0</v>
      </c>
      <c r="Y57" s="295">
        <f t="shared" si="60"/>
        <v>0</v>
      </c>
      <c r="Z57" s="281">
        <f t="shared" si="60"/>
        <v>0</v>
      </c>
      <c r="AA57" s="295">
        <f t="shared" si="60"/>
        <v>0</v>
      </c>
      <c r="AB57" s="295">
        <f t="shared" si="60"/>
        <v>0</v>
      </c>
      <c r="AC57" s="281">
        <f t="shared" si="60"/>
        <v>0</v>
      </c>
      <c r="AD57" s="295">
        <f t="shared" si="60"/>
        <v>0</v>
      </c>
      <c r="AE57" s="295">
        <f t="shared" si="60"/>
        <v>0</v>
      </c>
      <c r="AF57" s="295">
        <f t="shared" si="60"/>
        <v>0</v>
      </c>
      <c r="AG57" s="281">
        <f t="shared" si="60"/>
        <v>0</v>
      </c>
      <c r="AH57" s="295">
        <f t="shared" si="60"/>
        <v>0</v>
      </c>
      <c r="AI57" s="295">
        <f t="shared" si="60"/>
        <v>0</v>
      </c>
      <c r="AJ57" s="281">
        <f t="shared" si="60"/>
        <v>0</v>
      </c>
      <c r="AK57" s="295">
        <f t="shared" si="48"/>
        <v>0</v>
      </c>
      <c r="AL57" s="295">
        <f t="shared" si="49"/>
        <v>0</v>
      </c>
      <c r="AM57" s="281">
        <f t="shared" si="50"/>
        <v>0</v>
      </c>
      <c r="AS57" s="20"/>
      <c r="AT57" s="20"/>
    </row>
    <row r="58" ht="15" customHeight="1" spans="1:46">
      <c r="A58" s="20"/>
      <c r="B58" s="19"/>
      <c r="C58" s="282" t="s">
        <v>16</v>
      </c>
      <c r="D58" s="283">
        <f>IF(ISERROR(D38/D$38),"-",(D38/D$38))</f>
        <v>1</v>
      </c>
      <c r="E58" s="284">
        <f>IF(ISERROR(F38/F$38),"-",(F38/F$38))</f>
        <v>1</v>
      </c>
      <c r="F58" s="284">
        <f t="shared" si="39"/>
        <v>1</v>
      </c>
      <c r="G58" s="283">
        <f t="shared" si="40"/>
        <v>1</v>
      </c>
      <c r="H58" s="284">
        <f t="shared" si="41"/>
        <v>1</v>
      </c>
      <c r="I58" s="284">
        <f t="shared" si="41"/>
        <v>1</v>
      </c>
      <c r="J58" s="284">
        <f t="shared" si="41"/>
        <v>1</v>
      </c>
      <c r="K58" s="283">
        <f t="shared" si="41"/>
        <v>1</v>
      </c>
      <c r="L58" s="284">
        <f t="shared" si="42"/>
        <v>1</v>
      </c>
      <c r="M58" s="284">
        <f t="shared" si="43"/>
        <v>1</v>
      </c>
      <c r="N58" s="283">
        <f t="shared" si="44"/>
        <v>1</v>
      </c>
      <c r="O58" s="283">
        <f t="shared" si="45"/>
        <v>1</v>
      </c>
      <c r="P58" s="283">
        <f t="shared" ref="P58:AJ58" si="61">IF(ISERROR(P38/P$38),"-",(P38/P$38))</f>
        <v>1</v>
      </c>
      <c r="Q58" s="283">
        <f t="shared" si="61"/>
        <v>1</v>
      </c>
      <c r="R58" s="283">
        <f t="shared" si="61"/>
        <v>1</v>
      </c>
      <c r="S58" s="283">
        <f t="shared" si="61"/>
        <v>1</v>
      </c>
      <c r="T58" s="283">
        <f t="shared" si="61"/>
        <v>1</v>
      </c>
      <c r="U58" s="283">
        <f t="shared" si="61"/>
        <v>1</v>
      </c>
      <c r="V58" s="296">
        <f t="shared" si="61"/>
        <v>1</v>
      </c>
      <c r="W58" s="296">
        <f t="shared" si="61"/>
        <v>1</v>
      </c>
      <c r="X58" s="296">
        <f t="shared" si="61"/>
        <v>1</v>
      </c>
      <c r="Y58" s="296">
        <f t="shared" si="61"/>
        <v>1</v>
      </c>
      <c r="Z58" s="283">
        <f t="shared" si="61"/>
        <v>1</v>
      </c>
      <c r="AA58" s="296">
        <f t="shared" si="61"/>
        <v>1</v>
      </c>
      <c r="AB58" s="296">
        <f t="shared" si="61"/>
        <v>1</v>
      </c>
      <c r="AC58" s="283">
        <f t="shared" si="61"/>
        <v>1</v>
      </c>
      <c r="AD58" s="296">
        <f t="shared" si="61"/>
        <v>1</v>
      </c>
      <c r="AE58" s="296">
        <f t="shared" si="61"/>
        <v>1</v>
      </c>
      <c r="AF58" s="296">
        <f t="shared" si="61"/>
        <v>1</v>
      </c>
      <c r="AG58" s="283">
        <f t="shared" si="61"/>
        <v>1</v>
      </c>
      <c r="AH58" s="296">
        <f t="shared" si="61"/>
        <v>1</v>
      </c>
      <c r="AI58" s="296">
        <f t="shared" si="61"/>
        <v>1</v>
      </c>
      <c r="AJ58" s="283">
        <f t="shared" si="61"/>
        <v>1</v>
      </c>
      <c r="AK58" s="296">
        <f t="shared" si="48"/>
        <v>1</v>
      </c>
      <c r="AL58" s="296">
        <f t="shared" si="49"/>
        <v>1</v>
      </c>
      <c r="AM58" s="283">
        <f t="shared" si="50"/>
        <v>1</v>
      </c>
      <c r="AS58" s="20"/>
      <c r="AT58" s="20"/>
    </row>
    <row r="59" ht="15" customHeight="1" spans="1:46">
      <c r="A59" s="20"/>
      <c r="B59" s="19"/>
      <c r="C59" s="19" t="s">
        <v>17</v>
      </c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19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</row>
    <row r="60" ht="15" customHeight="1" spans="1:46">
      <c r="A60" s="20"/>
      <c r="B60" s="19"/>
      <c r="C60" s="19" t="s">
        <v>246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127"/>
      <c r="AB60" s="127"/>
      <c r="AC60" s="127"/>
      <c r="AD60" s="19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</row>
    <row r="61" ht="15" customHeight="1" spans="1:46">
      <c r="A61" s="20"/>
      <c r="B61" s="19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127"/>
      <c r="AB61" s="127"/>
      <c r="AC61" s="127"/>
      <c r="AD61" s="19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</row>
    <row r="62" ht="15" customHeight="1" spans="1:46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20"/>
      <c r="AF62" s="20"/>
      <c r="AG62" s="20"/>
      <c r="AH62" s="20"/>
      <c r="AI62" s="20"/>
      <c r="AJ62" s="20"/>
      <c r="AK62" s="303"/>
      <c r="AL62" s="303"/>
      <c r="AM62" s="20"/>
      <c r="AN62" s="20"/>
      <c r="AO62" s="20"/>
      <c r="AP62" s="20"/>
      <c r="AQ62" s="20"/>
      <c r="AR62" s="20"/>
      <c r="AS62" s="20"/>
      <c r="AT62" s="20"/>
    </row>
    <row r="63" ht="15" customHeight="1" spans="1:46">
      <c r="A63" s="20"/>
      <c r="B63" s="40" t="s">
        <v>248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</row>
    <row r="64" spans="1:46">
      <c r="A64" s="20"/>
      <c r="B64" s="255" t="s">
        <v>122</v>
      </c>
      <c r="C64" s="255" t="s">
        <v>140</v>
      </c>
      <c r="D64" s="256">
        <v>2006</v>
      </c>
      <c r="E64" s="257">
        <v>2007</v>
      </c>
      <c r="F64" s="258"/>
      <c r="G64" s="259"/>
      <c r="H64" s="257">
        <v>2008</v>
      </c>
      <c r="I64" s="258"/>
      <c r="J64" s="258"/>
      <c r="K64" s="259"/>
      <c r="L64" s="257">
        <v>2009</v>
      </c>
      <c r="M64" s="258"/>
      <c r="N64" s="259"/>
      <c r="O64" s="256">
        <v>2010</v>
      </c>
      <c r="P64" s="256">
        <v>2011</v>
      </c>
      <c r="Q64" s="256">
        <v>2012</v>
      </c>
      <c r="R64" s="256">
        <v>2013</v>
      </c>
      <c r="S64" s="256">
        <v>2014</v>
      </c>
      <c r="T64" s="256">
        <v>2015</v>
      </c>
      <c r="U64" s="256">
        <v>2016</v>
      </c>
      <c r="V64" s="135">
        <v>2017</v>
      </c>
      <c r="W64" s="249"/>
      <c r="X64" s="249"/>
      <c r="Y64" s="249"/>
      <c r="Z64" s="136"/>
      <c r="AA64" s="135">
        <v>2018</v>
      </c>
      <c r="AB64" s="249"/>
      <c r="AC64" s="136"/>
      <c r="AD64" s="302"/>
      <c r="AE64" s="135">
        <v>2019</v>
      </c>
      <c r="AF64" s="249"/>
      <c r="AG64" s="136"/>
      <c r="AH64" s="297">
        <v>2020</v>
      </c>
      <c r="AI64" s="297"/>
      <c r="AJ64" s="304"/>
      <c r="AK64" s="297">
        <v>2021</v>
      </c>
      <c r="AL64" s="297"/>
      <c r="AM64" s="304"/>
      <c r="AS64" s="20"/>
      <c r="AT64" s="20"/>
    </row>
    <row r="65" ht="25.5" spans="1:46">
      <c r="A65" s="20"/>
      <c r="B65" s="261"/>
      <c r="C65" s="261"/>
      <c r="D65" s="273" t="s">
        <v>234</v>
      </c>
      <c r="E65" s="273" t="s">
        <v>235</v>
      </c>
      <c r="F65" s="273" t="s">
        <v>236</v>
      </c>
      <c r="G65" s="273" t="s">
        <v>237</v>
      </c>
      <c r="H65" s="273" t="s">
        <v>235</v>
      </c>
      <c r="I65" s="273" t="s">
        <v>235</v>
      </c>
      <c r="J65" s="273" t="s">
        <v>238</v>
      </c>
      <c r="K65" s="273" t="s">
        <v>237</v>
      </c>
      <c r="L65" s="273" t="s">
        <v>238</v>
      </c>
      <c r="M65" s="273" t="s">
        <v>239</v>
      </c>
      <c r="N65" s="273" t="s">
        <v>237</v>
      </c>
      <c r="O65" s="283" t="s">
        <v>238</v>
      </c>
      <c r="P65" s="283" t="s">
        <v>238</v>
      </c>
      <c r="Q65" s="283" t="s">
        <v>238</v>
      </c>
      <c r="R65" s="283" t="s">
        <v>240</v>
      </c>
      <c r="S65" s="283" t="s">
        <v>240</v>
      </c>
      <c r="T65" s="283" t="s">
        <v>240</v>
      </c>
      <c r="U65" s="283" t="s">
        <v>240</v>
      </c>
      <c r="V65" s="286" t="s">
        <v>234</v>
      </c>
      <c r="W65" s="286" t="s">
        <v>236</v>
      </c>
      <c r="X65" s="286" t="s">
        <v>238</v>
      </c>
      <c r="Y65" s="318" t="s">
        <v>241</v>
      </c>
      <c r="Z65" s="286" t="s">
        <v>237</v>
      </c>
      <c r="AA65" s="298" t="s">
        <v>238</v>
      </c>
      <c r="AB65" s="319" t="s">
        <v>240</v>
      </c>
      <c r="AC65" s="250" t="s">
        <v>237</v>
      </c>
      <c r="AD65" s="250" t="s">
        <v>236</v>
      </c>
      <c r="AE65" s="250" t="s">
        <v>242</v>
      </c>
      <c r="AF65" s="250" t="s">
        <v>240</v>
      </c>
      <c r="AG65" s="250" t="s">
        <v>237</v>
      </c>
      <c r="AH65" s="250" t="s">
        <v>242</v>
      </c>
      <c r="AI65" s="250" t="s">
        <v>240</v>
      </c>
      <c r="AJ65" s="250" t="s">
        <v>237</v>
      </c>
      <c r="AK65" s="250" t="s">
        <v>235</v>
      </c>
      <c r="AL65" s="250" t="s">
        <v>240</v>
      </c>
      <c r="AM65" s="250" t="s">
        <v>237</v>
      </c>
      <c r="AS65" s="20"/>
      <c r="AT65" s="165"/>
    </row>
    <row r="66" ht="19" customHeight="1" spans="1:50">
      <c r="A66" s="20"/>
      <c r="B66" s="30" t="s">
        <v>124</v>
      </c>
      <c r="C66" s="48" t="s">
        <v>141</v>
      </c>
      <c r="D66" s="289">
        <v>0</v>
      </c>
      <c r="E66" s="271">
        <v>0</v>
      </c>
      <c r="F66" s="271">
        <v>0</v>
      </c>
      <c r="G66" s="268">
        <f>SUM(E66:F66)</f>
        <v>0</v>
      </c>
      <c r="H66" s="271">
        <v>0</v>
      </c>
      <c r="I66" s="271">
        <v>0</v>
      </c>
      <c r="J66" s="271">
        <v>0</v>
      </c>
      <c r="K66" s="268">
        <f>SUM(H66:J66)</f>
        <v>0</v>
      </c>
      <c r="L66" s="271">
        <v>1</v>
      </c>
      <c r="M66" s="271">
        <v>3</v>
      </c>
      <c r="N66" s="268">
        <f>SUM(L66:M66)</f>
        <v>4</v>
      </c>
      <c r="O66" s="289">
        <v>2</v>
      </c>
      <c r="P66" s="289">
        <v>3</v>
      </c>
      <c r="Q66" s="289">
        <v>6</v>
      </c>
      <c r="R66" s="289">
        <v>4</v>
      </c>
      <c r="S66" s="289">
        <v>1</v>
      </c>
      <c r="T66" s="289">
        <v>0</v>
      </c>
      <c r="U66" s="289">
        <v>2</v>
      </c>
      <c r="V66" s="271">
        <v>1</v>
      </c>
      <c r="W66" s="271">
        <v>0</v>
      </c>
      <c r="X66" s="271">
        <v>0</v>
      </c>
      <c r="Y66" s="271">
        <v>2</v>
      </c>
      <c r="Z66" s="289">
        <f t="shared" ref="Z66:Z76" si="62">SUM(V66:Y66)</f>
        <v>3</v>
      </c>
      <c r="AA66" s="271">
        <v>0</v>
      </c>
      <c r="AB66" s="271">
        <v>3</v>
      </c>
      <c r="AC66" s="320">
        <f t="shared" ref="AC66:AC76" si="63">SUM(AA66:AB66)</f>
        <v>3</v>
      </c>
      <c r="AD66" s="271">
        <v>0</v>
      </c>
      <c r="AE66" s="271">
        <v>0</v>
      </c>
      <c r="AF66" s="271">
        <v>1</v>
      </c>
      <c r="AG66" s="320">
        <f t="shared" ref="AG66:AG76" si="64">SUM(AD66:AF66)</f>
        <v>1</v>
      </c>
      <c r="AH66" s="322">
        <v>0</v>
      </c>
      <c r="AI66" s="271">
        <v>1</v>
      </c>
      <c r="AJ66" s="320">
        <f t="shared" ref="AJ66:AJ112" si="65">SUM(AH66:AI66)</f>
        <v>1</v>
      </c>
      <c r="AK66" s="323">
        <v>1</v>
      </c>
      <c r="AL66" s="324">
        <v>0</v>
      </c>
      <c r="AM66" s="320">
        <f t="shared" ref="AM66:AM76" si="66">SUM(AK66:AL66)</f>
        <v>1</v>
      </c>
      <c r="AS66" s="20"/>
      <c r="AT66" s="165"/>
      <c r="AU66"/>
      <c r="AV66"/>
      <c r="AW66"/>
      <c r="AX66"/>
    </row>
    <row r="67" s="90" customFormat="1" ht="15" spans="1:50">
      <c r="A67" s="20"/>
      <c r="B67" s="32" t="s">
        <v>124</v>
      </c>
      <c r="C67" s="50" t="s">
        <v>142</v>
      </c>
      <c r="D67" s="289">
        <v>5</v>
      </c>
      <c r="E67" s="271">
        <v>4</v>
      </c>
      <c r="F67" s="271">
        <v>4</v>
      </c>
      <c r="G67" s="268">
        <f t="shared" ref="G67:G83" si="67">SUM(E67:F67)</f>
        <v>8</v>
      </c>
      <c r="H67" s="271">
        <v>2</v>
      </c>
      <c r="I67" s="271">
        <v>4</v>
      </c>
      <c r="J67" s="271">
        <v>2</v>
      </c>
      <c r="K67" s="268">
        <f t="shared" ref="K67:K104" si="68">SUM(H67:J67)</f>
        <v>8</v>
      </c>
      <c r="L67" s="271">
        <v>1</v>
      </c>
      <c r="M67" s="271">
        <v>3</v>
      </c>
      <c r="N67" s="268">
        <f t="shared" ref="N67:N111" si="69">SUM(L67:M67)</f>
        <v>4</v>
      </c>
      <c r="O67" s="289">
        <v>4</v>
      </c>
      <c r="P67" s="289">
        <v>4</v>
      </c>
      <c r="Q67" s="289">
        <v>1</v>
      </c>
      <c r="R67" s="289">
        <v>2</v>
      </c>
      <c r="S67" s="289">
        <v>1</v>
      </c>
      <c r="T67" s="289">
        <v>0</v>
      </c>
      <c r="U67" s="289">
        <v>0</v>
      </c>
      <c r="V67" s="271">
        <v>2</v>
      </c>
      <c r="W67" s="271">
        <v>0</v>
      </c>
      <c r="X67" s="271">
        <v>0</v>
      </c>
      <c r="Y67" s="271">
        <v>0</v>
      </c>
      <c r="Z67" s="289">
        <f t="shared" si="62"/>
        <v>2</v>
      </c>
      <c r="AA67" s="271">
        <v>0</v>
      </c>
      <c r="AB67" s="271">
        <v>2</v>
      </c>
      <c r="AC67" s="320">
        <f t="shared" si="63"/>
        <v>2</v>
      </c>
      <c r="AD67" s="271">
        <v>0</v>
      </c>
      <c r="AE67" s="271">
        <v>0</v>
      </c>
      <c r="AF67" s="271">
        <v>1</v>
      </c>
      <c r="AG67" s="320">
        <f t="shared" si="64"/>
        <v>1</v>
      </c>
      <c r="AH67" s="322">
        <v>0</v>
      </c>
      <c r="AI67" s="271">
        <v>1</v>
      </c>
      <c r="AJ67" s="320">
        <f t="shared" si="65"/>
        <v>1</v>
      </c>
      <c r="AK67" s="323">
        <v>0</v>
      </c>
      <c r="AL67" s="324">
        <v>1</v>
      </c>
      <c r="AM67" s="320">
        <f t="shared" si="66"/>
        <v>1</v>
      </c>
      <c r="AS67" s="20"/>
      <c r="AT67" s="165"/>
      <c r="AU67"/>
      <c r="AV67"/>
      <c r="AW67"/>
      <c r="AX67"/>
    </row>
    <row r="68" s="90" customFormat="1" ht="15" spans="1:50">
      <c r="A68" s="20"/>
      <c r="B68" s="32" t="s">
        <v>124</v>
      </c>
      <c r="C68" s="50" t="s">
        <v>143</v>
      </c>
      <c r="D68" s="289">
        <v>0</v>
      </c>
      <c r="E68" s="271">
        <v>0</v>
      </c>
      <c r="F68" s="271">
        <v>0</v>
      </c>
      <c r="G68" s="268">
        <f t="shared" si="67"/>
        <v>0</v>
      </c>
      <c r="H68" s="271">
        <v>0</v>
      </c>
      <c r="I68" s="271">
        <v>0</v>
      </c>
      <c r="J68" s="271">
        <v>0</v>
      </c>
      <c r="K68" s="268">
        <f t="shared" si="68"/>
        <v>0</v>
      </c>
      <c r="L68" s="271">
        <v>0</v>
      </c>
      <c r="M68" s="271">
        <v>0</v>
      </c>
      <c r="N68" s="268">
        <f t="shared" si="69"/>
        <v>0</v>
      </c>
      <c r="O68" s="289">
        <v>0</v>
      </c>
      <c r="P68" s="289">
        <v>0</v>
      </c>
      <c r="Q68" s="289">
        <v>0</v>
      </c>
      <c r="R68" s="289">
        <v>0</v>
      </c>
      <c r="S68" s="289">
        <v>0</v>
      </c>
      <c r="T68" s="289">
        <v>0</v>
      </c>
      <c r="U68" s="289">
        <v>0</v>
      </c>
      <c r="V68" s="271">
        <v>0</v>
      </c>
      <c r="W68" s="271">
        <v>0</v>
      </c>
      <c r="X68" s="271">
        <v>0</v>
      </c>
      <c r="Y68" s="271">
        <v>1</v>
      </c>
      <c r="Z68" s="289">
        <f t="shared" si="62"/>
        <v>1</v>
      </c>
      <c r="AA68" s="271">
        <v>0</v>
      </c>
      <c r="AB68" s="271">
        <v>0</v>
      </c>
      <c r="AC68" s="320">
        <f t="shared" si="63"/>
        <v>0</v>
      </c>
      <c r="AD68" s="271">
        <v>0</v>
      </c>
      <c r="AE68" s="271">
        <v>0</v>
      </c>
      <c r="AF68" s="271">
        <v>0</v>
      </c>
      <c r="AG68" s="320">
        <f t="shared" si="64"/>
        <v>0</v>
      </c>
      <c r="AH68" s="322">
        <v>0</v>
      </c>
      <c r="AI68" s="271">
        <v>0</v>
      </c>
      <c r="AJ68" s="320">
        <f t="shared" si="65"/>
        <v>0</v>
      </c>
      <c r="AK68" s="323">
        <v>0</v>
      </c>
      <c r="AL68" s="324">
        <v>0</v>
      </c>
      <c r="AM68" s="320">
        <f t="shared" si="66"/>
        <v>0</v>
      </c>
      <c r="AS68" s="20"/>
      <c r="AT68" s="165"/>
      <c r="AU68"/>
      <c r="AV68"/>
      <c r="AW68"/>
      <c r="AX68"/>
    </row>
    <row r="69" s="90" customFormat="1" ht="15" spans="1:50">
      <c r="A69" s="20"/>
      <c r="B69" s="32" t="s">
        <v>125</v>
      </c>
      <c r="C69" s="50" t="s">
        <v>144</v>
      </c>
      <c r="D69" s="289">
        <v>0</v>
      </c>
      <c r="E69" s="271">
        <v>0</v>
      </c>
      <c r="F69" s="271">
        <v>0</v>
      </c>
      <c r="G69" s="268">
        <f t="shared" si="67"/>
        <v>0</v>
      </c>
      <c r="H69" s="271">
        <v>0</v>
      </c>
      <c r="I69" s="271">
        <v>0</v>
      </c>
      <c r="J69" s="271">
        <v>0</v>
      </c>
      <c r="K69" s="268">
        <f t="shared" si="68"/>
        <v>0</v>
      </c>
      <c r="L69" s="271">
        <v>0</v>
      </c>
      <c r="M69" s="271">
        <v>0</v>
      </c>
      <c r="N69" s="268">
        <f t="shared" si="69"/>
        <v>0</v>
      </c>
      <c r="O69" s="289">
        <v>0</v>
      </c>
      <c r="P69" s="289">
        <v>0</v>
      </c>
      <c r="Q69" s="289">
        <v>1</v>
      </c>
      <c r="R69" s="289">
        <v>1</v>
      </c>
      <c r="S69" s="289">
        <v>1</v>
      </c>
      <c r="T69" s="289">
        <v>2</v>
      </c>
      <c r="U69" s="289">
        <v>0</v>
      </c>
      <c r="V69" s="271">
        <v>0</v>
      </c>
      <c r="W69" s="271">
        <v>1</v>
      </c>
      <c r="X69" s="271">
        <v>0</v>
      </c>
      <c r="Y69" s="271">
        <v>0</v>
      </c>
      <c r="Z69" s="289">
        <f t="shared" si="62"/>
        <v>1</v>
      </c>
      <c r="AA69" s="271">
        <v>0</v>
      </c>
      <c r="AB69" s="271">
        <v>3</v>
      </c>
      <c r="AC69" s="320">
        <f t="shared" si="63"/>
        <v>3</v>
      </c>
      <c r="AD69" s="271">
        <v>0</v>
      </c>
      <c r="AE69" s="271">
        <v>0</v>
      </c>
      <c r="AF69" s="271">
        <v>0</v>
      </c>
      <c r="AG69" s="320">
        <f t="shared" si="64"/>
        <v>0</v>
      </c>
      <c r="AH69" s="322">
        <v>0</v>
      </c>
      <c r="AI69" s="271">
        <v>1</v>
      </c>
      <c r="AJ69" s="320">
        <f t="shared" si="65"/>
        <v>1</v>
      </c>
      <c r="AK69" s="323">
        <v>0</v>
      </c>
      <c r="AL69" s="324">
        <v>2</v>
      </c>
      <c r="AM69" s="320">
        <f t="shared" si="66"/>
        <v>2</v>
      </c>
      <c r="AS69" s="20"/>
      <c r="AT69" s="165"/>
      <c r="AU69"/>
      <c r="AV69"/>
      <c r="AW69"/>
      <c r="AX69"/>
    </row>
    <row r="70" s="90" customFormat="1" ht="15" spans="1:50">
      <c r="A70" s="20"/>
      <c r="B70" s="32" t="s">
        <v>125</v>
      </c>
      <c r="C70" s="50" t="s">
        <v>145</v>
      </c>
      <c r="D70" s="289">
        <v>0</v>
      </c>
      <c r="E70" s="271">
        <v>0</v>
      </c>
      <c r="F70" s="271">
        <v>0</v>
      </c>
      <c r="G70" s="268">
        <f t="shared" si="67"/>
        <v>0</v>
      </c>
      <c r="H70" s="271">
        <v>1</v>
      </c>
      <c r="I70" s="271">
        <v>0</v>
      </c>
      <c r="J70" s="271">
        <v>0</v>
      </c>
      <c r="K70" s="268">
        <f t="shared" si="68"/>
        <v>1</v>
      </c>
      <c r="L70" s="271">
        <v>1</v>
      </c>
      <c r="M70" s="271">
        <v>0</v>
      </c>
      <c r="N70" s="268">
        <f t="shared" si="69"/>
        <v>1</v>
      </c>
      <c r="O70" s="289">
        <v>1</v>
      </c>
      <c r="P70" s="289">
        <v>0</v>
      </c>
      <c r="Q70" s="289">
        <v>0</v>
      </c>
      <c r="R70" s="289">
        <v>0</v>
      </c>
      <c r="S70" s="289">
        <v>0</v>
      </c>
      <c r="T70" s="289">
        <v>1</v>
      </c>
      <c r="U70" s="289">
        <v>0</v>
      </c>
      <c r="V70" s="271">
        <v>0</v>
      </c>
      <c r="W70" s="271">
        <v>0</v>
      </c>
      <c r="X70" s="271">
        <v>1</v>
      </c>
      <c r="Y70" s="271">
        <v>0</v>
      </c>
      <c r="Z70" s="289">
        <f t="shared" si="62"/>
        <v>1</v>
      </c>
      <c r="AA70" s="271">
        <v>0</v>
      </c>
      <c r="AB70" s="271">
        <v>2</v>
      </c>
      <c r="AC70" s="320">
        <f t="shared" si="63"/>
        <v>2</v>
      </c>
      <c r="AD70" s="271">
        <v>0</v>
      </c>
      <c r="AE70" s="271">
        <v>0</v>
      </c>
      <c r="AF70" s="271">
        <v>0</v>
      </c>
      <c r="AG70" s="320">
        <f t="shared" si="64"/>
        <v>0</v>
      </c>
      <c r="AH70" s="322">
        <v>0</v>
      </c>
      <c r="AI70" s="271">
        <v>1</v>
      </c>
      <c r="AJ70" s="320">
        <f t="shared" si="65"/>
        <v>1</v>
      </c>
      <c r="AK70" s="323">
        <v>0</v>
      </c>
      <c r="AL70" s="324">
        <v>2</v>
      </c>
      <c r="AM70" s="320">
        <f t="shared" si="66"/>
        <v>2</v>
      </c>
      <c r="AS70" s="20"/>
      <c r="AT70" s="165"/>
      <c r="AU70"/>
      <c r="AV70"/>
      <c r="AW70"/>
      <c r="AX70"/>
    </row>
    <row r="71" s="90" customFormat="1" ht="15" spans="1:50">
      <c r="A71" s="20"/>
      <c r="B71" s="32" t="s">
        <v>125</v>
      </c>
      <c r="C71" s="50" t="s">
        <v>146</v>
      </c>
      <c r="D71" s="289">
        <v>0</v>
      </c>
      <c r="E71" s="271">
        <v>0</v>
      </c>
      <c r="F71" s="271">
        <v>0</v>
      </c>
      <c r="G71" s="268">
        <f t="shared" si="67"/>
        <v>0</v>
      </c>
      <c r="H71" s="271">
        <v>0</v>
      </c>
      <c r="I71" s="271">
        <v>0</v>
      </c>
      <c r="J71" s="271">
        <v>0</v>
      </c>
      <c r="K71" s="268">
        <f t="shared" si="68"/>
        <v>0</v>
      </c>
      <c r="L71" s="271">
        <v>0</v>
      </c>
      <c r="M71" s="271">
        <v>0</v>
      </c>
      <c r="N71" s="268">
        <f t="shared" si="69"/>
        <v>0</v>
      </c>
      <c r="O71" s="289">
        <v>0</v>
      </c>
      <c r="P71" s="289">
        <v>0</v>
      </c>
      <c r="Q71" s="289">
        <v>0</v>
      </c>
      <c r="R71" s="289">
        <v>1</v>
      </c>
      <c r="S71" s="289">
        <v>4</v>
      </c>
      <c r="T71" s="289">
        <v>1</v>
      </c>
      <c r="U71" s="289">
        <v>1</v>
      </c>
      <c r="V71" s="271">
        <v>0</v>
      </c>
      <c r="W71" s="271">
        <v>0</v>
      </c>
      <c r="X71" s="271">
        <v>0</v>
      </c>
      <c r="Y71" s="271">
        <v>1</v>
      </c>
      <c r="Z71" s="289">
        <f t="shared" si="62"/>
        <v>1</v>
      </c>
      <c r="AA71" s="271">
        <v>0</v>
      </c>
      <c r="AB71" s="271">
        <v>4</v>
      </c>
      <c r="AC71" s="320">
        <f t="shared" si="63"/>
        <v>4</v>
      </c>
      <c r="AD71" s="271">
        <v>0</v>
      </c>
      <c r="AE71" s="271">
        <v>0</v>
      </c>
      <c r="AF71" s="271">
        <v>2</v>
      </c>
      <c r="AG71" s="320">
        <f t="shared" si="64"/>
        <v>2</v>
      </c>
      <c r="AH71" s="322">
        <v>0</v>
      </c>
      <c r="AI71" s="271">
        <v>2</v>
      </c>
      <c r="AJ71" s="320">
        <f t="shared" si="65"/>
        <v>2</v>
      </c>
      <c r="AK71" s="323">
        <v>0</v>
      </c>
      <c r="AL71" s="324">
        <v>1</v>
      </c>
      <c r="AM71" s="320">
        <f t="shared" si="66"/>
        <v>1</v>
      </c>
      <c r="AS71" s="20"/>
      <c r="AT71" s="165"/>
      <c r="AU71"/>
      <c r="AV71"/>
      <c r="AW71"/>
      <c r="AX71"/>
    </row>
    <row r="72" s="90" customFormat="1" ht="15" spans="1:50">
      <c r="A72" s="20"/>
      <c r="B72" s="32" t="s">
        <v>125</v>
      </c>
      <c r="C72" s="50" t="s">
        <v>147</v>
      </c>
      <c r="D72" s="289">
        <v>0</v>
      </c>
      <c r="E72" s="271">
        <v>0</v>
      </c>
      <c r="F72" s="271">
        <v>0</v>
      </c>
      <c r="G72" s="268">
        <f t="shared" si="67"/>
        <v>0</v>
      </c>
      <c r="H72" s="271">
        <v>0</v>
      </c>
      <c r="I72" s="271">
        <v>0</v>
      </c>
      <c r="J72" s="271">
        <v>0</v>
      </c>
      <c r="K72" s="268">
        <f t="shared" si="68"/>
        <v>0</v>
      </c>
      <c r="L72" s="271">
        <v>0</v>
      </c>
      <c r="M72" s="271">
        <v>0</v>
      </c>
      <c r="N72" s="268">
        <f t="shared" si="69"/>
        <v>0</v>
      </c>
      <c r="O72" s="289">
        <v>0</v>
      </c>
      <c r="P72" s="289">
        <v>0</v>
      </c>
      <c r="Q72" s="289">
        <v>0</v>
      </c>
      <c r="R72" s="289">
        <v>0</v>
      </c>
      <c r="S72" s="289">
        <v>0</v>
      </c>
      <c r="T72" s="289">
        <v>0</v>
      </c>
      <c r="U72" s="289">
        <v>0</v>
      </c>
      <c r="V72" s="271">
        <v>0</v>
      </c>
      <c r="W72" s="271">
        <v>0</v>
      </c>
      <c r="X72" s="271">
        <v>0</v>
      </c>
      <c r="Y72" s="271">
        <v>0</v>
      </c>
      <c r="Z72" s="289">
        <f t="shared" si="62"/>
        <v>0</v>
      </c>
      <c r="AA72" s="271">
        <v>0</v>
      </c>
      <c r="AB72" s="271">
        <v>1</v>
      </c>
      <c r="AC72" s="320">
        <f t="shared" si="63"/>
        <v>1</v>
      </c>
      <c r="AD72" s="271">
        <v>0</v>
      </c>
      <c r="AE72" s="271">
        <v>0</v>
      </c>
      <c r="AF72" s="271">
        <v>0</v>
      </c>
      <c r="AG72" s="320">
        <f t="shared" si="64"/>
        <v>0</v>
      </c>
      <c r="AH72" s="322">
        <v>0</v>
      </c>
      <c r="AI72" s="271">
        <v>0</v>
      </c>
      <c r="AJ72" s="320">
        <f t="shared" si="65"/>
        <v>0</v>
      </c>
      <c r="AK72" s="323">
        <v>0</v>
      </c>
      <c r="AL72" s="324">
        <v>0</v>
      </c>
      <c r="AM72" s="320">
        <f t="shared" si="66"/>
        <v>0</v>
      </c>
      <c r="AS72" s="20"/>
      <c r="AT72" s="165"/>
      <c r="AU72"/>
      <c r="AV72"/>
      <c r="AW72"/>
      <c r="AX72"/>
    </row>
    <row r="73" s="90" customFormat="1" ht="15" spans="1:50">
      <c r="A73" s="20"/>
      <c r="B73" s="32" t="s">
        <v>126</v>
      </c>
      <c r="C73" s="50" t="s">
        <v>208</v>
      </c>
      <c r="D73" s="289">
        <v>0</v>
      </c>
      <c r="E73" s="271">
        <v>0</v>
      </c>
      <c r="F73" s="271">
        <v>0</v>
      </c>
      <c r="G73" s="268">
        <f t="shared" si="67"/>
        <v>0</v>
      </c>
      <c r="H73" s="271">
        <v>0</v>
      </c>
      <c r="I73" s="271">
        <v>0</v>
      </c>
      <c r="J73" s="271">
        <v>0</v>
      </c>
      <c r="K73" s="268">
        <f t="shared" si="68"/>
        <v>0</v>
      </c>
      <c r="L73" s="271">
        <v>0</v>
      </c>
      <c r="M73" s="271">
        <v>0</v>
      </c>
      <c r="N73" s="268">
        <f t="shared" si="69"/>
        <v>0</v>
      </c>
      <c r="O73" s="289">
        <v>0</v>
      </c>
      <c r="P73" s="289">
        <v>0</v>
      </c>
      <c r="Q73" s="289">
        <v>0</v>
      </c>
      <c r="R73" s="289">
        <v>0</v>
      </c>
      <c r="S73" s="289">
        <v>0</v>
      </c>
      <c r="T73" s="289">
        <v>0</v>
      </c>
      <c r="U73" s="289">
        <v>0</v>
      </c>
      <c r="V73" s="271">
        <v>0</v>
      </c>
      <c r="W73" s="271">
        <v>0</v>
      </c>
      <c r="X73" s="271">
        <v>0</v>
      </c>
      <c r="Y73" s="271">
        <v>1</v>
      </c>
      <c r="Z73" s="289">
        <f t="shared" si="62"/>
        <v>1</v>
      </c>
      <c r="AA73" s="271">
        <v>1</v>
      </c>
      <c r="AB73" s="271">
        <v>1</v>
      </c>
      <c r="AC73" s="320">
        <f t="shared" si="63"/>
        <v>2</v>
      </c>
      <c r="AD73" s="271">
        <v>0</v>
      </c>
      <c r="AE73" s="271">
        <v>0</v>
      </c>
      <c r="AF73" s="271">
        <v>0</v>
      </c>
      <c r="AG73" s="320">
        <f t="shared" si="64"/>
        <v>0</v>
      </c>
      <c r="AH73" s="322">
        <v>0</v>
      </c>
      <c r="AI73" s="271">
        <v>0</v>
      </c>
      <c r="AJ73" s="320">
        <f t="shared" si="65"/>
        <v>0</v>
      </c>
      <c r="AK73" s="323">
        <v>0</v>
      </c>
      <c r="AL73" s="324">
        <v>0</v>
      </c>
      <c r="AM73" s="320">
        <f t="shared" si="66"/>
        <v>0</v>
      </c>
      <c r="AS73" s="20"/>
      <c r="AT73" s="165"/>
      <c r="AU73"/>
      <c r="AV73"/>
      <c r="AW73"/>
      <c r="AX73"/>
    </row>
    <row r="74" s="90" customFormat="1" ht="15" spans="1:50">
      <c r="A74" s="20"/>
      <c r="B74" s="32" t="s">
        <v>126</v>
      </c>
      <c r="C74" s="50" t="s">
        <v>173</v>
      </c>
      <c r="D74" s="289">
        <v>0</v>
      </c>
      <c r="E74" s="271">
        <v>0</v>
      </c>
      <c r="F74" s="271">
        <v>0</v>
      </c>
      <c r="G74" s="268">
        <f t="shared" si="67"/>
        <v>0</v>
      </c>
      <c r="H74" s="271">
        <v>0</v>
      </c>
      <c r="I74" s="271">
        <v>0</v>
      </c>
      <c r="J74" s="271">
        <v>0</v>
      </c>
      <c r="K74" s="268">
        <f t="shared" si="68"/>
        <v>0</v>
      </c>
      <c r="L74" s="271">
        <v>0</v>
      </c>
      <c r="M74" s="271">
        <v>0</v>
      </c>
      <c r="N74" s="268">
        <f t="shared" si="69"/>
        <v>0</v>
      </c>
      <c r="O74" s="289">
        <v>0</v>
      </c>
      <c r="P74" s="289">
        <v>0</v>
      </c>
      <c r="Q74" s="289">
        <v>1</v>
      </c>
      <c r="R74" s="289">
        <v>0</v>
      </c>
      <c r="S74" s="289">
        <v>0</v>
      </c>
      <c r="T74" s="289">
        <v>0</v>
      </c>
      <c r="U74" s="289">
        <v>0</v>
      </c>
      <c r="V74" s="271">
        <v>0</v>
      </c>
      <c r="W74" s="271">
        <v>0</v>
      </c>
      <c r="X74" s="271">
        <v>1</v>
      </c>
      <c r="Y74" s="271">
        <v>0</v>
      </c>
      <c r="Z74" s="289">
        <f t="shared" si="62"/>
        <v>1</v>
      </c>
      <c r="AA74" s="271">
        <v>0</v>
      </c>
      <c r="AB74" s="271">
        <v>1</v>
      </c>
      <c r="AC74" s="320">
        <f t="shared" si="63"/>
        <v>1</v>
      </c>
      <c r="AD74" s="271">
        <v>0</v>
      </c>
      <c r="AE74" s="271">
        <v>0</v>
      </c>
      <c r="AF74" s="271">
        <v>1</v>
      </c>
      <c r="AG74" s="320">
        <f t="shared" si="64"/>
        <v>1</v>
      </c>
      <c r="AH74" s="322">
        <v>0</v>
      </c>
      <c r="AI74" s="271">
        <v>0</v>
      </c>
      <c r="AJ74" s="320">
        <f t="shared" si="65"/>
        <v>0</v>
      </c>
      <c r="AK74" s="323">
        <v>0</v>
      </c>
      <c r="AL74" s="324">
        <v>0</v>
      </c>
      <c r="AM74" s="320">
        <f t="shared" si="66"/>
        <v>0</v>
      </c>
      <c r="AS74" s="20"/>
      <c r="AT74" s="165"/>
      <c r="AU74"/>
      <c r="AV74"/>
      <c r="AW74"/>
      <c r="AX74"/>
    </row>
    <row r="75" s="90" customFormat="1" ht="15" spans="1:50">
      <c r="A75" s="20"/>
      <c r="B75" s="32" t="s">
        <v>126</v>
      </c>
      <c r="C75" s="50" t="s">
        <v>207</v>
      </c>
      <c r="D75" s="289">
        <v>0</v>
      </c>
      <c r="E75" s="271">
        <v>0</v>
      </c>
      <c r="F75" s="271">
        <v>0</v>
      </c>
      <c r="G75" s="268">
        <f t="shared" si="67"/>
        <v>0</v>
      </c>
      <c r="H75" s="271">
        <v>0</v>
      </c>
      <c r="I75" s="271">
        <v>0</v>
      </c>
      <c r="J75" s="271">
        <v>0</v>
      </c>
      <c r="K75" s="268">
        <f t="shared" si="68"/>
        <v>0</v>
      </c>
      <c r="L75" s="271">
        <v>0</v>
      </c>
      <c r="M75" s="271">
        <v>0</v>
      </c>
      <c r="N75" s="268">
        <f t="shared" si="69"/>
        <v>0</v>
      </c>
      <c r="O75" s="289">
        <v>0</v>
      </c>
      <c r="P75" s="289">
        <v>0</v>
      </c>
      <c r="Q75" s="289">
        <v>0</v>
      </c>
      <c r="R75" s="289">
        <v>0</v>
      </c>
      <c r="S75" s="289">
        <v>0</v>
      </c>
      <c r="T75" s="289">
        <v>0</v>
      </c>
      <c r="U75" s="289">
        <v>1</v>
      </c>
      <c r="V75" s="271">
        <v>1</v>
      </c>
      <c r="W75" s="271">
        <v>0</v>
      </c>
      <c r="X75" s="271">
        <v>0</v>
      </c>
      <c r="Y75" s="271">
        <v>1</v>
      </c>
      <c r="Z75" s="289">
        <f t="shared" si="62"/>
        <v>2</v>
      </c>
      <c r="AA75" s="271">
        <v>0</v>
      </c>
      <c r="AB75" s="271">
        <v>4</v>
      </c>
      <c r="AC75" s="320">
        <f t="shared" si="63"/>
        <v>4</v>
      </c>
      <c r="AD75" s="271">
        <v>0</v>
      </c>
      <c r="AE75" s="271">
        <v>0</v>
      </c>
      <c r="AF75" s="271">
        <v>4</v>
      </c>
      <c r="AG75" s="320">
        <f t="shared" si="64"/>
        <v>4</v>
      </c>
      <c r="AH75" s="322">
        <v>0</v>
      </c>
      <c r="AI75" s="271">
        <v>4</v>
      </c>
      <c r="AJ75" s="320">
        <f t="shared" si="65"/>
        <v>4</v>
      </c>
      <c r="AK75" s="323">
        <v>0</v>
      </c>
      <c r="AL75" s="324">
        <v>0</v>
      </c>
      <c r="AM75" s="320">
        <f t="shared" si="66"/>
        <v>0</v>
      </c>
      <c r="AS75" s="20"/>
      <c r="AT75" s="165"/>
      <c r="AU75"/>
      <c r="AV75"/>
      <c r="AW75"/>
      <c r="AX75"/>
    </row>
    <row r="76" s="90" customFormat="1" ht="15" spans="1:50">
      <c r="A76" s="20"/>
      <c r="B76" s="32" t="s">
        <v>126</v>
      </c>
      <c r="C76" s="50" t="s">
        <v>150</v>
      </c>
      <c r="D76" s="289">
        <v>0</v>
      </c>
      <c r="E76" s="271">
        <v>0</v>
      </c>
      <c r="F76" s="271">
        <v>0</v>
      </c>
      <c r="G76" s="268">
        <f t="shared" si="67"/>
        <v>0</v>
      </c>
      <c r="H76" s="271">
        <v>0</v>
      </c>
      <c r="I76" s="271">
        <v>0</v>
      </c>
      <c r="J76" s="271">
        <v>0</v>
      </c>
      <c r="K76" s="268">
        <f t="shared" si="68"/>
        <v>0</v>
      </c>
      <c r="L76" s="271">
        <v>0</v>
      </c>
      <c r="M76" s="271">
        <v>0</v>
      </c>
      <c r="N76" s="268">
        <f t="shared" si="69"/>
        <v>0</v>
      </c>
      <c r="O76" s="289">
        <v>0</v>
      </c>
      <c r="P76" s="289">
        <v>0</v>
      </c>
      <c r="Q76" s="289">
        <v>0</v>
      </c>
      <c r="R76" s="289">
        <v>0</v>
      </c>
      <c r="S76" s="289">
        <v>0</v>
      </c>
      <c r="T76" s="289">
        <v>0</v>
      </c>
      <c r="U76" s="289">
        <v>1</v>
      </c>
      <c r="V76" s="271">
        <v>0</v>
      </c>
      <c r="W76" s="271">
        <v>0</v>
      </c>
      <c r="X76" s="271">
        <v>1</v>
      </c>
      <c r="Y76" s="271">
        <v>0</v>
      </c>
      <c r="Z76" s="289">
        <f t="shared" si="62"/>
        <v>1</v>
      </c>
      <c r="AA76" s="271">
        <v>0</v>
      </c>
      <c r="AB76" s="271">
        <v>3</v>
      </c>
      <c r="AC76" s="320">
        <f t="shared" si="63"/>
        <v>3</v>
      </c>
      <c r="AD76" s="271">
        <v>0</v>
      </c>
      <c r="AE76" s="271">
        <v>0</v>
      </c>
      <c r="AF76" s="271">
        <v>0</v>
      </c>
      <c r="AG76" s="320">
        <f t="shared" si="64"/>
        <v>0</v>
      </c>
      <c r="AH76" s="322">
        <v>0</v>
      </c>
      <c r="AI76" s="271">
        <v>1</v>
      </c>
      <c r="AJ76" s="320">
        <f t="shared" si="65"/>
        <v>1</v>
      </c>
      <c r="AK76" s="323">
        <v>0</v>
      </c>
      <c r="AL76" s="324">
        <v>1</v>
      </c>
      <c r="AM76" s="320">
        <f t="shared" si="66"/>
        <v>1</v>
      </c>
      <c r="AS76" s="20"/>
      <c r="AT76" s="165"/>
      <c r="AU76"/>
      <c r="AV76"/>
      <c r="AW76"/>
      <c r="AX76"/>
    </row>
    <row r="77" s="90" customFormat="1" ht="15" spans="1:50">
      <c r="A77" s="20"/>
      <c r="B77" s="32" t="s">
        <v>126</v>
      </c>
      <c r="C77" s="50" t="s">
        <v>151</v>
      </c>
      <c r="D77" s="289">
        <v>0</v>
      </c>
      <c r="E77" s="271">
        <v>1</v>
      </c>
      <c r="F77" s="271">
        <v>1</v>
      </c>
      <c r="G77" s="268">
        <f t="shared" si="67"/>
        <v>2</v>
      </c>
      <c r="H77" s="271">
        <v>0</v>
      </c>
      <c r="I77" s="271">
        <v>1</v>
      </c>
      <c r="J77" s="271">
        <v>0</v>
      </c>
      <c r="K77" s="268">
        <f t="shared" si="68"/>
        <v>1</v>
      </c>
      <c r="L77" s="271">
        <v>0</v>
      </c>
      <c r="M77" s="271">
        <v>0</v>
      </c>
      <c r="N77" s="268">
        <f t="shared" si="69"/>
        <v>0</v>
      </c>
      <c r="O77" s="289">
        <v>0</v>
      </c>
      <c r="P77" s="289">
        <v>0</v>
      </c>
      <c r="Q77" s="289">
        <v>1</v>
      </c>
      <c r="R77" s="289">
        <v>1</v>
      </c>
      <c r="S77" s="289">
        <v>1</v>
      </c>
      <c r="T77" s="289">
        <v>0</v>
      </c>
      <c r="U77" s="289">
        <v>1</v>
      </c>
      <c r="V77" s="271">
        <v>0</v>
      </c>
      <c r="W77" s="271">
        <v>0</v>
      </c>
      <c r="X77" s="271">
        <v>0</v>
      </c>
      <c r="Y77" s="271">
        <v>0</v>
      </c>
      <c r="Z77" s="289">
        <f t="shared" ref="Z77:Z82" si="70">SUM(V77:Y77)</f>
        <v>0</v>
      </c>
      <c r="AA77" s="271">
        <v>0</v>
      </c>
      <c r="AB77" s="271">
        <v>1</v>
      </c>
      <c r="AC77" s="320">
        <f t="shared" ref="AC77:AC82" si="71">SUM(AA77:AB77)</f>
        <v>1</v>
      </c>
      <c r="AD77" s="271">
        <v>0</v>
      </c>
      <c r="AE77" s="271">
        <v>0</v>
      </c>
      <c r="AF77" s="271">
        <v>1</v>
      </c>
      <c r="AG77" s="320">
        <f t="shared" ref="AG77:AG82" si="72">SUM(AD77:AF77)</f>
        <v>1</v>
      </c>
      <c r="AH77" s="322">
        <v>0</v>
      </c>
      <c r="AI77" s="271">
        <v>6</v>
      </c>
      <c r="AJ77" s="320">
        <f t="shared" si="65"/>
        <v>6</v>
      </c>
      <c r="AK77" s="323">
        <v>0</v>
      </c>
      <c r="AL77" s="324">
        <v>1</v>
      </c>
      <c r="AM77" s="320">
        <f t="shared" ref="AM77:AM82" si="73">SUM(AK77:AL77)</f>
        <v>1</v>
      </c>
      <c r="AS77" s="20"/>
      <c r="AT77" s="165"/>
      <c r="AU77"/>
      <c r="AV77"/>
      <c r="AW77"/>
      <c r="AX77"/>
    </row>
    <row r="78" s="90" customFormat="1" ht="15" spans="1:50">
      <c r="A78" s="20"/>
      <c r="B78" s="32" t="s">
        <v>126</v>
      </c>
      <c r="C78" s="50" t="s">
        <v>152</v>
      </c>
      <c r="D78" s="289">
        <v>0</v>
      </c>
      <c r="E78" s="271">
        <v>0</v>
      </c>
      <c r="F78" s="271">
        <v>0</v>
      </c>
      <c r="G78" s="268">
        <f t="shared" si="67"/>
        <v>0</v>
      </c>
      <c r="H78" s="271">
        <v>2</v>
      </c>
      <c r="I78" s="271">
        <v>0</v>
      </c>
      <c r="J78" s="271">
        <v>0</v>
      </c>
      <c r="K78" s="268">
        <f t="shared" si="68"/>
        <v>2</v>
      </c>
      <c r="L78" s="271">
        <v>0</v>
      </c>
      <c r="M78" s="271">
        <v>0</v>
      </c>
      <c r="N78" s="268">
        <f t="shared" si="69"/>
        <v>0</v>
      </c>
      <c r="O78" s="289">
        <v>0</v>
      </c>
      <c r="P78" s="289">
        <v>0</v>
      </c>
      <c r="Q78" s="289">
        <v>0</v>
      </c>
      <c r="R78" s="289">
        <v>0</v>
      </c>
      <c r="S78" s="289">
        <v>0</v>
      </c>
      <c r="T78" s="289">
        <v>0</v>
      </c>
      <c r="U78" s="289">
        <v>0</v>
      </c>
      <c r="V78" s="271">
        <v>0</v>
      </c>
      <c r="W78" s="271">
        <v>0</v>
      </c>
      <c r="X78" s="271">
        <v>0</v>
      </c>
      <c r="Y78" s="271">
        <v>1</v>
      </c>
      <c r="Z78" s="289">
        <f t="shared" si="70"/>
        <v>1</v>
      </c>
      <c r="AA78" s="271">
        <v>0</v>
      </c>
      <c r="AB78" s="271">
        <v>1</v>
      </c>
      <c r="AC78" s="320">
        <f t="shared" si="71"/>
        <v>1</v>
      </c>
      <c r="AD78" s="271">
        <v>0</v>
      </c>
      <c r="AE78" s="271">
        <v>0</v>
      </c>
      <c r="AF78" s="271">
        <v>0</v>
      </c>
      <c r="AG78" s="320">
        <f t="shared" si="72"/>
        <v>0</v>
      </c>
      <c r="AH78" s="322">
        <v>0</v>
      </c>
      <c r="AI78" s="271">
        <v>1</v>
      </c>
      <c r="AJ78" s="320">
        <f t="shared" si="65"/>
        <v>1</v>
      </c>
      <c r="AK78" s="323">
        <v>0</v>
      </c>
      <c r="AL78" s="324">
        <v>1</v>
      </c>
      <c r="AM78" s="320">
        <f t="shared" si="73"/>
        <v>1</v>
      </c>
      <c r="AS78" s="20"/>
      <c r="AT78" s="165"/>
      <c r="AU78"/>
      <c r="AV78"/>
      <c r="AW78"/>
      <c r="AX78"/>
    </row>
    <row r="79" s="90" customFormat="1" ht="15" spans="1:50">
      <c r="A79" s="20"/>
      <c r="B79" s="32" t="s">
        <v>126</v>
      </c>
      <c r="C79" s="50" t="s">
        <v>153</v>
      </c>
      <c r="D79" s="289">
        <v>0</v>
      </c>
      <c r="E79" s="271">
        <v>0</v>
      </c>
      <c r="F79" s="271">
        <v>0</v>
      </c>
      <c r="G79" s="268">
        <f t="shared" si="67"/>
        <v>0</v>
      </c>
      <c r="H79" s="271">
        <v>0</v>
      </c>
      <c r="I79" s="271">
        <v>0</v>
      </c>
      <c r="J79" s="271">
        <v>2</v>
      </c>
      <c r="K79" s="268">
        <f t="shared" si="68"/>
        <v>2</v>
      </c>
      <c r="L79" s="271">
        <v>0</v>
      </c>
      <c r="M79" s="271">
        <v>0</v>
      </c>
      <c r="N79" s="268">
        <f t="shared" si="69"/>
        <v>0</v>
      </c>
      <c r="O79" s="289">
        <v>3</v>
      </c>
      <c r="P79" s="289">
        <v>2</v>
      </c>
      <c r="Q79" s="289">
        <v>2</v>
      </c>
      <c r="R79" s="289">
        <v>1</v>
      </c>
      <c r="S79" s="289">
        <v>0</v>
      </c>
      <c r="T79" s="289">
        <v>1</v>
      </c>
      <c r="U79" s="289">
        <v>0</v>
      </c>
      <c r="V79" s="271">
        <v>0</v>
      </c>
      <c r="W79" s="271">
        <v>0</v>
      </c>
      <c r="X79" s="271">
        <v>0</v>
      </c>
      <c r="Y79" s="271">
        <v>1</v>
      </c>
      <c r="Z79" s="289">
        <f t="shared" si="70"/>
        <v>1</v>
      </c>
      <c r="AA79" s="271">
        <v>0</v>
      </c>
      <c r="AB79" s="271">
        <v>2</v>
      </c>
      <c r="AC79" s="320">
        <f t="shared" si="71"/>
        <v>2</v>
      </c>
      <c r="AD79" s="271">
        <v>0</v>
      </c>
      <c r="AE79" s="271">
        <v>0</v>
      </c>
      <c r="AF79" s="271">
        <v>0</v>
      </c>
      <c r="AG79" s="320">
        <f t="shared" si="72"/>
        <v>0</v>
      </c>
      <c r="AH79" s="322">
        <v>0</v>
      </c>
      <c r="AI79" s="271">
        <v>0</v>
      </c>
      <c r="AJ79" s="320">
        <f t="shared" si="65"/>
        <v>0</v>
      </c>
      <c r="AK79" s="323">
        <v>0</v>
      </c>
      <c r="AL79" s="324">
        <v>0</v>
      </c>
      <c r="AM79" s="320">
        <f t="shared" si="73"/>
        <v>0</v>
      </c>
      <c r="AS79" s="20"/>
      <c r="AT79" s="165"/>
      <c r="AU79"/>
      <c r="AV79"/>
      <c r="AW79"/>
      <c r="AX79"/>
    </row>
    <row r="80" s="90" customFormat="1" ht="15" spans="1:50">
      <c r="A80" s="20"/>
      <c r="B80" s="32" t="s">
        <v>127</v>
      </c>
      <c r="C80" s="50" t="s">
        <v>154</v>
      </c>
      <c r="D80" s="289">
        <v>0</v>
      </c>
      <c r="E80" s="271">
        <v>0</v>
      </c>
      <c r="F80" s="271">
        <v>0</v>
      </c>
      <c r="G80" s="268">
        <f t="shared" si="67"/>
        <v>0</v>
      </c>
      <c r="H80" s="271">
        <v>2</v>
      </c>
      <c r="I80" s="271">
        <v>0</v>
      </c>
      <c r="J80" s="271">
        <v>0</v>
      </c>
      <c r="K80" s="268">
        <f t="shared" si="68"/>
        <v>2</v>
      </c>
      <c r="L80" s="271">
        <v>3</v>
      </c>
      <c r="M80" s="271">
        <v>0</v>
      </c>
      <c r="N80" s="268">
        <f t="shared" si="69"/>
        <v>3</v>
      </c>
      <c r="O80" s="289">
        <v>1</v>
      </c>
      <c r="P80" s="289">
        <v>0</v>
      </c>
      <c r="Q80" s="289">
        <v>1</v>
      </c>
      <c r="R80" s="289">
        <v>1</v>
      </c>
      <c r="S80" s="289">
        <v>1</v>
      </c>
      <c r="T80" s="289">
        <v>0</v>
      </c>
      <c r="U80" s="289">
        <v>0</v>
      </c>
      <c r="V80" s="271">
        <v>0</v>
      </c>
      <c r="W80" s="271">
        <v>0</v>
      </c>
      <c r="X80" s="271">
        <v>0</v>
      </c>
      <c r="Y80" s="271">
        <v>0</v>
      </c>
      <c r="Z80" s="289">
        <f t="shared" si="70"/>
        <v>0</v>
      </c>
      <c r="AA80" s="271">
        <v>0</v>
      </c>
      <c r="AB80" s="271">
        <v>0</v>
      </c>
      <c r="AC80" s="320">
        <f t="shared" si="71"/>
        <v>0</v>
      </c>
      <c r="AD80" s="271">
        <v>0</v>
      </c>
      <c r="AE80" s="271">
        <v>0</v>
      </c>
      <c r="AF80" s="271">
        <v>0</v>
      </c>
      <c r="AG80" s="320">
        <f t="shared" si="72"/>
        <v>0</v>
      </c>
      <c r="AH80" s="322">
        <v>0</v>
      </c>
      <c r="AI80" s="271">
        <v>0</v>
      </c>
      <c r="AJ80" s="320">
        <f t="shared" si="65"/>
        <v>0</v>
      </c>
      <c r="AK80" s="323">
        <v>0</v>
      </c>
      <c r="AL80" s="324">
        <v>1</v>
      </c>
      <c r="AM80" s="320">
        <f t="shared" si="73"/>
        <v>1</v>
      </c>
      <c r="AS80" s="20"/>
      <c r="AT80" s="165"/>
      <c r="AU80"/>
      <c r="AV80"/>
      <c r="AW80"/>
      <c r="AX80"/>
    </row>
    <row r="81" s="90" customFormat="1" ht="15" spans="1:50">
      <c r="A81" s="20"/>
      <c r="B81" s="32" t="s">
        <v>127</v>
      </c>
      <c r="C81" s="50" t="s">
        <v>155</v>
      </c>
      <c r="D81" s="289">
        <v>0</v>
      </c>
      <c r="E81" s="271">
        <v>0</v>
      </c>
      <c r="F81" s="271">
        <v>0</v>
      </c>
      <c r="G81" s="268">
        <f t="shared" si="67"/>
        <v>0</v>
      </c>
      <c r="H81" s="271">
        <v>0</v>
      </c>
      <c r="I81" s="271">
        <v>0</v>
      </c>
      <c r="J81" s="271">
        <v>0</v>
      </c>
      <c r="K81" s="268">
        <f t="shared" si="68"/>
        <v>0</v>
      </c>
      <c r="L81" s="271">
        <v>0</v>
      </c>
      <c r="M81" s="271">
        <v>1</v>
      </c>
      <c r="N81" s="268">
        <f t="shared" si="69"/>
        <v>1</v>
      </c>
      <c r="O81" s="289">
        <v>0</v>
      </c>
      <c r="P81" s="289">
        <v>0</v>
      </c>
      <c r="Q81" s="289">
        <v>1</v>
      </c>
      <c r="R81" s="289">
        <v>2</v>
      </c>
      <c r="S81" s="289">
        <v>2</v>
      </c>
      <c r="T81" s="289">
        <v>2</v>
      </c>
      <c r="U81" s="289">
        <v>2</v>
      </c>
      <c r="V81" s="271">
        <v>0</v>
      </c>
      <c r="W81" s="271">
        <v>0</v>
      </c>
      <c r="X81" s="271">
        <v>1</v>
      </c>
      <c r="Y81" s="271">
        <v>3</v>
      </c>
      <c r="Z81" s="289">
        <f t="shared" si="70"/>
        <v>4</v>
      </c>
      <c r="AA81" s="271">
        <v>0</v>
      </c>
      <c r="AB81" s="271">
        <v>4</v>
      </c>
      <c r="AC81" s="320">
        <f t="shared" si="71"/>
        <v>4</v>
      </c>
      <c r="AD81" s="271">
        <v>0</v>
      </c>
      <c r="AE81" s="271">
        <v>0</v>
      </c>
      <c r="AF81" s="271">
        <v>2</v>
      </c>
      <c r="AG81" s="320">
        <f t="shared" si="72"/>
        <v>2</v>
      </c>
      <c r="AH81" s="322">
        <v>0</v>
      </c>
      <c r="AI81" s="271">
        <v>3</v>
      </c>
      <c r="AJ81" s="320">
        <f t="shared" si="65"/>
        <v>3</v>
      </c>
      <c r="AK81" s="323">
        <v>0</v>
      </c>
      <c r="AL81" s="324">
        <v>4</v>
      </c>
      <c r="AM81" s="320">
        <f t="shared" si="73"/>
        <v>4</v>
      </c>
      <c r="AS81" s="20"/>
      <c r="AT81" s="165"/>
      <c r="AU81"/>
      <c r="AV81"/>
      <c r="AW81"/>
      <c r="AX81"/>
    </row>
    <row r="82" s="90" customFormat="1" ht="15" spans="1:50">
      <c r="A82" s="20"/>
      <c r="B82" s="32" t="s">
        <v>127</v>
      </c>
      <c r="C82" s="50" t="s">
        <v>249</v>
      </c>
      <c r="D82" s="289">
        <v>0</v>
      </c>
      <c r="E82" s="271">
        <v>0</v>
      </c>
      <c r="F82" s="271">
        <v>0</v>
      </c>
      <c r="G82" s="268">
        <f t="shared" si="67"/>
        <v>0</v>
      </c>
      <c r="H82" s="271">
        <v>0</v>
      </c>
      <c r="I82" s="271">
        <v>0</v>
      </c>
      <c r="J82" s="271">
        <v>0</v>
      </c>
      <c r="K82" s="268">
        <f t="shared" si="68"/>
        <v>0</v>
      </c>
      <c r="L82" s="271">
        <v>0</v>
      </c>
      <c r="M82" s="271">
        <v>0</v>
      </c>
      <c r="N82" s="268">
        <f t="shared" si="69"/>
        <v>0</v>
      </c>
      <c r="O82" s="289">
        <v>0</v>
      </c>
      <c r="P82" s="289">
        <v>0</v>
      </c>
      <c r="Q82" s="289">
        <v>0</v>
      </c>
      <c r="R82" s="289">
        <v>0</v>
      </c>
      <c r="S82" s="289">
        <v>0</v>
      </c>
      <c r="T82" s="289">
        <v>0</v>
      </c>
      <c r="U82" s="289">
        <v>0</v>
      </c>
      <c r="V82" s="271">
        <v>0</v>
      </c>
      <c r="W82" s="271">
        <v>0</v>
      </c>
      <c r="X82" s="271">
        <v>0</v>
      </c>
      <c r="Y82" s="271">
        <v>0</v>
      </c>
      <c r="Z82" s="289">
        <f t="shared" si="70"/>
        <v>0</v>
      </c>
      <c r="AA82" s="271">
        <v>0</v>
      </c>
      <c r="AB82" s="271">
        <v>0</v>
      </c>
      <c r="AC82" s="320">
        <f t="shared" si="71"/>
        <v>0</v>
      </c>
      <c r="AD82" s="271">
        <v>0</v>
      </c>
      <c r="AE82" s="271">
        <v>0</v>
      </c>
      <c r="AF82" s="271">
        <v>0</v>
      </c>
      <c r="AG82" s="320">
        <f t="shared" si="72"/>
        <v>0</v>
      </c>
      <c r="AH82" s="322">
        <v>0</v>
      </c>
      <c r="AI82" s="271">
        <v>1</v>
      </c>
      <c r="AJ82" s="320">
        <f t="shared" si="65"/>
        <v>1</v>
      </c>
      <c r="AK82" s="323">
        <v>0</v>
      </c>
      <c r="AL82" s="324">
        <v>0</v>
      </c>
      <c r="AM82" s="320">
        <f t="shared" si="73"/>
        <v>0</v>
      </c>
      <c r="AS82" s="20"/>
      <c r="AT82" s="165"/>
      <c r="AU82"/>
      <c r="AV82"/>
      <c r="AW82"/>
      <c r="AX82"/>
    </row>
    <row r="83" s="90" customFormat="1" ht="15" spans="1:50">
      <c r="A83" s="20"/>
      <c r="B83" s="32" t="s">
        <v>128</v>
      </c>
      <c r="C83" s="50" t="s">
        <v>156</v>
      </c>
      <c r="D83" s="289">
        <v>0</v>
      </c>
      <c r="E83" s="271">
        <v>0</v>
      </c>
      <c r="F83" s="271">
        <v>0</v>
      </c>
      <c r="G83" s="268">
        <f t="shared" si="67"/>
        <v>0</v>
      </c>
      <c r="H83" s="271">
        <v>0</v>
      </c>
      <c r="I83" s="271">
        <v>0</v>
      </c>
      <c r="J83" s="271">
        <v>0</v>
      </c>
      <c r="K83" s="268">
        <f t="shared" si="68"/>
        <v>0</v>
      </c>
      <c r="L83" s="271">
        <v>0</v>
      </c>
      <c r="M83" s="271">
        <v>0</v>
      </c>
      <c r="N83" s="268">
        <f t="shared" si="69"/>
        <v>0</v>
      </c>
      <c r="O83" s="289">
        <v>1</v>
      </c>
      <c r="P83" s="289">
        <v>3</v>
      </c>
      <c r="Q83" s="289">
        <v>3</v>
      </c>
      <c r="R83" s="289">
        <v>1</v>
      </c>
      <c r="S83" s="289">
        <v>0</v>
      </c>
      <c r="T83" s="289">
        <v>1</v>
      </c>
      <c r="U83" s="289">
        <v>0</v>
      </c>
      <c r="V83" s="271">
        <v>0</v>
      </c>
      <c r="W83" s="271">
        <v>0</v>
      </c>
      <c r="X83" s="271">
        <v>0</v>
      </c>
      <c r="Y83" s="271">
        <v>1</v>
      </c>
      <c r="Z83" s="289">
        <f t="shared" ref="Z83:Z109" si="74">SUM(V83:Y83)</f>
        <v>1</v>
      </c>
      <c r="AA83" s="271">
        <v>0</v>
      </c>
      <c r="AB83" s="271">
        <v>1</v>
      </c>
      <c r="AC83" s="320">
        <f t="shared" ref="AC83:AC110" si="75">SUM(AA83:AB83)</f>
        <v>1</v>
      </c>
      <c r="AD83" s="271">
        <v>0</v>
      </c>
      <c r="AE83" s="271">
        <v>0</v>
      </c>
      <c r="AF83" s="271">
        <v>1</v>
      </c>
      <c r="AG83" s="320">
        <f t="shared" ref="AG83:AG110" si="76">SUM(AD83:AF83)</f>
        <v>1</v>
      </c>
      <c r="AH83" s="322">
        <v>0</v>
      </c>
      <c r="AI83" s="271">
        <v>0</v>
      </c>
      <c r="AJ83" s="320">
        <f t="shared" si="65"/>
        <v>0</v>
      </c>
      <c r="AK83" s="323">
        <v>0</v>
      </c>
      <c r="AL83" s="324">
        <v>0</v>
      </c>
      <c r="AM83" s="320">
        <f t="shared" ref="AM83:AM110" si="77">SUM(AK83:AL83)</f>
        <v>0</v>
      </c>
      <c r="AS83" s="20"/>
      <c r="AT83" s="165"/>
      <c r="AU83"/>
      <c r="AV83"/>
      <c r="AW83"/>
      <c r="AX83"/>
    </row>
    <row r="84" s="90" customFormat="1" ht="15" spans="1:50">
      <c r="A84" s="20"/>
      <c r="B84" s="32" t="s">
        <v>128</v>
      </c>
      <c r="C84" s="50" t="s">
        <v>157</v>
      </c>
      <c r="D84" s="289">
        <v>0</v>
      </c>
      <c r="E84" s="271">
        <v>2</v>
      </c>
      <c r="F84" s="271">
        <v>0</v>
      </c>
      <c r="G84" s="268">
        <f t="shared" ref="G84:G111" si="78">SUM(E84:F84)</f>
        <v>2</v>
      </c>
      <c r="H84" s="271">
        <v>1</v>
      </c>
      <c r="I84" s="271">
        <v>2</v>
      </c>
      <c r="J84" s="271">
        <v>0</v>
      </c>
      <c r="K84" s="268">
        <f t="shared" si="68"/>
        <v>3</v>
      </c>
      <c r="L84" s="271">
        <v>5</v>
      </c>
      <c r="M84" s="271">
        <v>0</v>
      </c>
      <c r="N84" s="268">
        <f t="shared" si="69"/>
        <v>5</v>
      </c>
      <c r="O84" s="289">
        <v>5</v>
      </c>
      <c r="P84" s="289">
        <v>3</v>
      </c>
      <c r="Q84" s="289">
        <v>1</v>
      </c>
      <c r="R84" s="289">
        <v>1</v>
      </c>
      <c r="S84" s="289">
        <v>0</v>
      </c>
      <c r="T84" s="289">
        <v>0</v>
      </c>
      <c r="U84" s="289">
        <v>0</v>
      </c>
      <c r="V84" s="271">
        <v>0</v>
      </c>
      <c r="W84" s="271">
        <v>0</v>
      </c>
      <c r="X84" s="271">
        <v>0</v>
      </c>
      <c r="Y84" s="271">
        <v>0</v>
      </c>
      <c r="Z84" s="289">
        <f t="shared" si="74"/>
        <v>0</v>
      </c>
      <c r="AA84" s="271">
        <v>0</v>
      </c>
      <c r="AB84" s="271">
        <v>0</v>
      </c>
      <c r="AC84" s="320">
        <f t="shared" si="75"/>
        <v>0</v>
      </c>
      <c r="AD84" s="271">
        <v>0</v>
      </c>
      <c r="AE84" s="271">
        <v>0</v>
      </c>
      <c r="AF84" s="271">
        <v>0</v>
      </c>
      <c r="AG84" s="320">
        <f t="shared" si="76"/>
        <v>0</v>
      </c>
      <c r="AH84" s="322">
        <v>0</v>
      </c>
      <c r="AI84" s="271">
        <v>1</v>
      </c>
      <c r="AJ84" s="320">
        <f t="shared" si="65"/>
        <v>1</v>
      </c>
      <c r="AK84" s="323">
        <v>0</v>
      </c>
      <c r="AL84" s="324">
        <v>0</v>
      </c>
      <c r="AM84" s="320">
        <f t="shared" si="77"/>
        <v>0</v>
      </c>
      <c r="AS84" s="20"/>
      <c r="AT84" s="165"/>
      <c r="AU84"/>
      <c r="AV84"/>
      <c r="AW84"/>
      <c r="AX84"/>
    </row>
    <row r="85" s="90" customFormat="1" ht="15" spans="1:50">
      <c r="A85" s="20"/>
      <c r="B85" s="32" t="s">
        <v>128</v>
      </c>
      <c r="C85" s="50" t="s">
        <v>250</v>
      </c>
      <c r="D85" s="289">
        <v>0</v>
      </c>
      <c r="E85" s="271">
        <v>0</v>
      </c>
      <c r="F85" s="271">
        <v>0</v>
      </c>
      <c r="G85" s="268">
        <f t="shared" si="78"/>
        <v>0</v>
      </c>
      <c r="H85" s="271">
        <v>0</v>
      </c>
      <c r="I85" s="271">
        <v>0</v>
      </c>
      <c r="J85" s="271">
        <v>0</v>
      </c>
      <c r="K85" s="268">
        <f t="shared" si="68"/>
        <v>0</v>
      </c>
      <c r="L85" s="271">
        <v>0</v>
      </c>
      <c r="M85" s="271">
        <v>0</v>
      </c>
      <c r="N85" s="268">
        <f t="shared" si="69"/>
        <v>0</v>
      </c>
      <c r="O85" s="289">
        <v>0</v>
      </c>
      <c r="P85" s="289">
        <v>0</v>
      </c>
      <c r="Q85" s="289">
        <v>0</v>
      </c>
      <c r="R85" s="289">
        <v>0</v>
      </c>
      <c r="S85" s="289">
        <v>0</v>
      </c>
      <c r="T85" s="289">
        <v>0</v>
      </c>
      <c r="U85" s="289">
        <v>0</v>
      </c>
      <c r="V85" s="271">
        <v>0</v>
      </c>
      <c r="W85" s="271">
        <v>0</v>
      </c>
      <c r="X85" s="271">
        <v>0</v>
      </c>
      <c r="Y85" s="271">
        <v>0</v>
      </c>
      <c r="Z85" s="289">
        <f t="shared" si="74"/>
        <v>0</v>
      </c>
      <c r="AA85" s="271">
        <v>0</v>
      </c>
      <c r="AB85" s="271">
        <v>1</v>
      </c>
      <c r="AC85" s="320">
        <f t="shared" si="75"/>
        <v>1</v>
      </c>
      <c r="AD85" s="271">
        <v>0</v>
      </c>
      <c r="AE85" s="271">
        <v>0</v>
      </c>
      <c r="AF85" s="271">
        <v>0</v>
      </c>
      <c r="AG85" s="320">
        <f t="shared" si="76"/>
        <v>0</v>
      </c>
      <c r="AH85" s="322">
        <v>0</v>
      </c>
      <c r="AI85" s="271">
        <v>0</v>
      </c>
      <c r="AJ85" s="320">
        <f t="shared" si="65"/>
        <v>0</v>
      </c>
      <c r="AK85" s="323">
        <v>0</v>
      </c>
      <c r="AL85" s="324">
        <v>0</v>
      </c>
      <c r="AM85" s="320">
        <f t="shared" si="77"/>
        <v>0</v>
      </c>
      <c r="AS85" s="20"/>
      <c r="AT85" s="165"/>
      <c r="AU85"/>
      <c r="AV85"/>
      <c r="AW85"/>
      <c r="AX85"/>
    </row>
    <row r="86" s="90" customFormat="1" ht="15" spans="1:50">
      <c r="A86" s="20"/>
      <c r="B86" s="32" t="s">
        <v>129</v>
      </c>
      <c r="C86" s="50" t="s">
        <v>210</v>
      </c>
      <c r="D86" s="289">
        <v>0</v>
      </c>
      <c r="E86" s="271">
        <v>0</v>
      </c>
      <c r="F86" s="271">
        <v>0</v>
      </c>
      <c r="G86" s="268">
        <f t="shared" si="78"/>
        <v>0</v>
      </c>
      <c r="H86" s="271">
        <v>0</v>
      </c>
      <c r="I86" s="271">
        <v>0</v>
      </c>
      <c r="J86" s="271">
        <v>0</v>
      </c>
      <c r="K86" s="268">
        <f t="shared" si="68"/>
        <v>0</v>
      </c>
      <c r="L86" s="271">
        <v>0</v>
      </c>
      <c r="M86" s="271">
        <v>0</v>
      </c>
      <c r="N86" s="268">
        <f t="shared" si="69"/>
        <v>0</v>
      </c>
      <c r="O86" s="289">
        <v>0</v>
      </c>
      <c r="P86" s="289">
        <v>0</v>
      </c>
      <c r="Q86" s="289">
        <v>0</v>
      </c>
      <c r="R86" s="289">
        <v>0</v>
      </c>
      <c r="S86" s="289">
        <v>0</v>
      </c>
      <c r="T86" s="289">
        <v>0</v>
      </c>
      <c r="U86" s="289">
        <v>0</v>
      </c>
      <c r="V86" s="271">
        <v>0</v>
      </c>
      <c r="W86" s="271">
        <v>1</v>
      </c>
      <c r="X86" s="271">
        <v>1</v>
      </c>
      <c r="Y86" s="271">
        <v>0</v>
      </c>
      <c r="Z86" s="289">
        <f t="shared" si="74"/>
        <v>2</v>
      </c>
      <c r="AA86" s="271">
        <v>0</v>
      </c>
      <c r="AB86" s="271">
        <v>1</v>
      </c>
      <c r="AC86" s="320">
        <f t="shared" si="75"/>
        <v>1</v>
      </c>
      <c r="AD86" s="271">
        <v>0</v>
      </c>
      <c r="AE86" s="271">
        <v>0</v>
      </c>
      <c r="AF86" s="271">
        <v>0</v>
      </c>
      <c r="AG86" s="320">
        <f t="shared" si="76"/>
        <v>0</v>
      </c>
      <c r="AH86" s="322">
        <v>0</v>
      </c>
      <c r="AI86" s="271">
        <v>0</v>
      </c>
      <c r="AJ86" s="320">
        <f t="shared" si="65"/>
        <v>0</v>
      </c>
      <c r="AK86" s="323">
        <v>0</v>
      </c>
      <c r="AL86" s="324">
        <v>0</v>
      </c>
      <c r="AM86" s="320">
        <f t="shared" si="77"/>
        <v>0</v>
      </c>
      <c r="AS86" s="20"/>
      <c r="AT86" s="165"/>
      <c r="AU86"/>
      <c r="AV86"/>
      <c r="AW86"/>
      <c r="AX86"/>
    </row>
    <row r="87" s="90" customFormat="1" ht="15" spans="1:50">
      <c r="A87" s="20"/>
      <c r="B87" s="32" t="s">
        <v>129</v>
      </c>
      <c r="C87" s="50" t="s">
        <v>158</v>
      </c>
      <c r="D87" s="289">
        <v>0</v>
      </c>
      <c r="E87" s="271">
        <v>0</v>
      </c>
      <c r="F87" s="271">
        <v>0</v>
      </c>
      <c r="G87" s="268">
        <f t="shared" si="78"/>
        <v>0</v>
      </c>
      <c r="H87" s="271">
        <v>0</v>
      </c>
      <c r="I87" s="271">
        <v>0</v>
      </c>
      <c r="J87" s="271">
        <v>0</v>
      </c>
      <c r="K87" s="268">
        <f t="shared" si="68"/>
        <v>0</v>
      </c>
      <c r="L87" s="271">
        <v>0</v>
      </c>
      <c r="M87" s="271">
        <v>0</v>
      </c>
      <c r="N87" s="268">
        <f t="shared" si="69"/>
        <v>0</v>
      </c>
      <c r="O87" s="289">
        <v>0</v>
      </c>
      <c r="P87" s="289">
        <v>0</v>
      </c>
      <c r="Q87" s="289">
        <v>0</v>
      </c>
      <c r="R87" s="289">
        <v>0</v>
      </c>
      <c r="S87" s="289">
        <v>0</v>
      </c>
      <c r="T87" s="289">
        <v>0</v>
      </c>
      <c r="U87" s="289">
        <v>0</v>
      </c>
      <c r="V87" s="271">
        <v>0</v>
      </c>
      <c r="W87" s="271">
        <v>0</v>
      </c>
      <c r="X87" s="271">
        <v>0</v>
      </c>
      <c r="Y87" s="271">
        <v>0</v>
      </c>
      <c r="Z87" s="289">
        <f t="shared" si="74"/>
        <v>0</v>
      </c>
      <c r="AA87" s="271">
        <v>0</v>
      </c>
      <c r="AB87" s="271">
        <v>2</v>
      </c>
      <c r="AC87" s="320">
        <f t="shared" si="75"/>
        <v>2</v>
      </c>
      <c r="AD87" s="271">
        <v>0</v>
      </c>
      <c r="AE87" s="271">
        <v>1</v>
      </c>
      <c r="AF87" s="271">
        <v>2</v>
      </c>
      <c r="AG87" s="320">
        <f t="shared" si="76"/>
        <v>3</v>
      </c>
      <c r="AH87" s="322">
        <v>0</v>
      </c>
      <c r="AI87" s="271">
        <v>0</v>
      </c>
      <c r="AJ87" s="320">
        <f t="shared" si="65"/>
        <v>0</v>
      </c>
      <c r="AK87" s="323">
        <v>0</v>
      </c>
      <c r="AL87" s="324">
        <v>0</v>
      </c>
      <c r="AM87" s="320">
        <f t="shared" si="77"/>
        <v>0</v>
      </c>
      <c r="AS87" s="20"/>
      <c r="AT87" s="165"/>
      <c r="AU87"/>
      <c r="AV87"/>
      <c r="AW87"/>
      <c r="AX87"/>
    </row>
    <row r="88" s="90" customFormat="1" ht="15" spans="1:50">
      <c r="A88" s="20"/>
      <c r="B88" s="32" t="s">
        <v>129</v>
      </c>
      <c r="C88" s="50" t="s">
        <v>159</v>
      </c>
      <c r="D88" s="289">
        <v>0</v>
      </c>
      <c r="E88" s="271">
        <v>0</v>
      </c>
      <c r="F88" s="271">
        <v>0</v>
      </c>
      <c r="G88" s="268">
        <f t="shared" si="78"/>
        <v>0</v>
      </c>
      <c r="H88" s="271">
        <v>0</v>
      </c>
      <c r="I88" s="271">
        <v>0</v>
      </c>
      <c r="J88" s="271">
        <v>0</v>
      </c>
      <c r="K88" s="268">
        <f t="shared" si="68"/>
        <v>0</v>
      </c>
      <c r="L88" s="271">
        <v>0</v>
      </c>
      <c r="M88" s="271">
        <v>0</v>
      </c>
      <c r="N88" s="268">
        <f t="shared" si="69"/>
        <v>0</v>
      </c>
      <c r="O88" s="289">
        <v>1</v>
      </c>
      <c r="P88" s="289">
        <v>0</v>
      </c>
      <c r="Q88" s="289">
        <v>0</v>
      </c>
      <c r="R88" s="289">
        <v>0</v>
      </c>
      <c r="S88" s="289">
        <v>0</v>
      </c>
      <c r="T88" s="289">
        <v>2</v>
      </c>
      <c r="U88" s="289">
        <v>2</v>
      </c>
      <c r="V88" s="271">
        <v>1</v>
      </c>
      <c r="W88" s="271">
        <v>0</v>
      </c>
      <c r="X88" s="271">
        <v>3</v>
      </c>
      <c r="Y88" s="271">
        <v>2</v>
      </c>
      <c r="Z88" s="289">
        <f t="shared" si="74"/>
        <v>6</v>
      </c>
      <c r="AA88" s="271">
        <v>0</v>
      </c>
      <c r="AB88" s="271">
        <v>6</v>
      </c>
      <c r="AC88" s="320">
        <f t="shared" si="75"/>
        <v>6</v>
      </c>
      <c r="AD88" s="271">
        <v>0</v>
      </c>
      <c r="AE88" s="271">
        <v>0</v>
      </c>
      <c r="AF88" s="271">
        <v>0</v>
      </c>
      <c r="AG88" s="320">
        <f t="shared" si="76"/>
        <v>0</v>
      </c>
      <c r="AH88" s="322">
        <v>0</v>
      </c>
      <c r="AI88" s="271">
        <v>0</v>
      </c>
      <c r="AJ88" s="320">
        <f t="shared" si="65"/>
        <v>0</v>
      </c>
      <c r="AK88" s="323">
        <v>0</v>
      </c>
      <c r="AL88" s="324">
        <v>0</v>
      </c>
      <c r="AM88" s="320">
        <f t="shared" si="77"/>
        <v>0</v>
      </c>
      <c r="AS88" s="20"/>
      <c r="AT88" s="165"/>
      <c r="AU88"/>
      <c r="AV88"/>
      <c r="AW88"/>
      <c r="AX88"/>
    </row>
    <row r="89" s="90" customFormat="1" ht="15" spans="1:50">
      <c r="A89" s="20"/>
      <c r="B89" s="32" t="s">
        <v>129</v>
      </c>
      <c r="C89" s="50" t="s">
        <v>160</v>
      </c>
      <c r="D89" s="289">
        <v>0</v>
      </c>
      <c r="E89" s="271">
        <v>0</v>
      </c>
      <c r="F89" s="271">
        <v>0</v>
      </c>
      <c r="G89" s="268">
        <f t="shared" si="78"/>
        <v>0</v>
      </c>
      <c r="H89" s="271">
        <v>0</v>
      </c>
      <c r="I89" s="271">
        <v>0</v>
      </c>
      <c r="J89" s="271">
        <v>0</v>
      </c>
      <c r="K89" s="268">
        <f t="shared" si="68"/>
        <v>0</v>
      </c>
      <c r="L89" s="271">
        <v>0</v>
      </c>
      <c r="M89" s="271">
        <v>0</v>
      </c>
      <c r="N89" s="268">
        <f t="shared" si="69"/>
        <v>0</v>
      </c>
      <c r="O89" s="289">
        <v>0</v>
      </c>
      <c r="P89" s="289">
        <v>1</v>
      </c>
      <c r="Q89" s="289">
        <v>2</v>
      </c>
      <c r="R89" s="289">
        <v>1</v>
      </c>
      <c r="S89" s="289">
        <v>2</v>
      </c>
      <c r="T89" s="289">
        <v>2</v>
      </c>
      <c r="U89" s="289">
        <v>1</v>
      </c>
      <c r="V89" s="271">
        <v>0</v>
      </c>
      <c r="W89" s="271">
        <v>0</v>
      </c>
      <c r="X89" s="271">
        <v>0</v>
      </c>
      <c r="Y89" s="271">
        <v>1</v>
      </c>
      <c r="Z89" s="289">
        <f t="shared" si="74"/>
        <v>1</v>
      </c>
      <c r="AA89" s="271">
        <v>0</v>
      </c>
      <c r="AB89" s="271">
        <v>3</v>
      </c>
      <c r="AC89" s="320">
        <f t="shared" si="75"/>
        <v>3</v>
      </c>
      <c r="AD89" s="271">
        <v>0</v>
      </c>
      <c r="AE89" s="271">
        <v>0</v>
      </c>
      <c r="AF89" s="271">
        <v>2</v>
      </c>
      <c r="AG89" s="320">
        <f t="shared" si="76"/>
        <v>2</v>
      </c>
      <c r="AH89" s="322">
        <v>0</v>
      </c>
      <c r="AI89" s="271">
        <v>2</v>
      </c>
      <c r="AJ89" s="320">
        <f t="shared" si="65"/>
        <v>2</v>
      </c>
      <c r="AK89" s="323">
        <v>0</v>
      </c>
      <c r="AL89" s="324">
        <v>1</v>
      </c>
      <c r="AM89" s="320">
        <f t="shared" si="77"/>
        <v>1</v>
      </c>
      <c r="AS89" s="20"/>
      <c r="AT89" s="165"/>
      <c r="AU89"/>
      <c r="AV89"/>
      <c r="AW89"/>
      <c r="AX89"/>
    </row>
    <row r="90" s="90" customFormat="1" ht="15" spans="1:50">
      <c r="A90" s="20"/>
      <c r="B90" s="32" t="s">
        <v>129</v>
      </c>
      <c r="C90" s="50" t="s">
        <v>209</v>
      </c>
      <c r="D90" s="289">
        <v>0</v>
      </c>
      <c r="E90" s="271">
        <v>0</v>
      </c>
      <c r="F90" s="271">
        <v>0</v>
      </c>
      <c r="G90" s="268">
        <f t="shared" si="78"/>
        <v>0</v>
      </c>
      <c r="H90" s="271">
        <v>0</v>
      </c>
      <c r="I90" s="271">
        <v>0</v>
      </c>
      <c r="J90" s="271">
        <v>0</v>
      </c>
      <c r="K90" s="268">
        <f t="shared" si="68"/>
        <v>0</v>
      </c>
      <c r="L90" s="271">
        <v>0</v>
      </c>
      <c r="M90" s="271">
        <v>0</v>
      </c>
      <c r="N90" s="268">
        <f t="shared" si="69"/>
        <v>0</v>
      </c>
      <c r="O90" s="289">
        <v>0</v>
      </c>
      <c r="P90" s="289">
        <v>0</v>
      </c>
      <c r="Q90" s="289">
        <v>1</v>
      </c>
      <c r="R90" s="289">
        <v>2</v>
      </c>
      <c r="S90" s="289">
        <v>2</v>
      </c>
      <c r="T90" s="289">
        <v>1</v>
      </c>
      <c r="U90" s="289">
        <v>2</v>
      </c>
      <c r="V90" s="271">
        <v>0</v>
      </c>
      <c r="W90" s="271">
        <v>0</v>
      </c>
      <c r="X90" s="271">
        <v>1</v>
      </c>
      <c r="Y90" s="271">
        <v>1</v>
      </c>
      <c r="Z90" s="289">
        <f t="shared" si="74"/>
        <v>2</v>
      </c>
      <c r="AA90" s="271">
        <v>0</v>
      </c>
      <c r="AB90" s="271">
        <v>4</v>
      </c>
      <c r="AC90" s="320">
        <f t="shared" si="75"/>
        <v>4</v>
      </c>
      <c r="AD90" s="271">
        <v>0</v>
      </c>
      <c r="AE90" s="271">
        <v>0</v>
      </c>
      <c r="AF90" s="271">
        <v>3</v>
      </c>
      <c r="AG90" s="320">
        <f t="shared" si="76"/>
        <v>3</v>
      </c>
      <c r="AH90" s="322">
        <v>1</v>
      </c>
      <c r="AI90" s="271">
        <v>1</v>
      </c>
      <c r="AJ90" s="320">
        <f t="shared" si="65"/>
        <v>2</v>
      </c>
      <c r="AK90" s="323">
        <v>0</v>
      </c>
      <c r="AL90" s="324">
        <v>1</v>
      </c>
      <c r="AM90" s="320">
        <f t="shared" si="77"/>
        <v>1</v>
      </c>
      <c r="AS90" s="20"/>
      <c r="AT90" s="165"/>
      <c r="AU90"/>
      <c r="AV90"/>
      <c r="AW90"/>
      <c r="AX90"/>
    </row>
    <row r="91" s="90" customFormat="1" ht="15" spans="1:50">
      <c r="A91" s="20"/>
      <c r="B91" s="32" t="s">
        <v>129</v>
      </c>
      <c r="C91" s="50" t="s">
        <v>162</v>
      </c>
      <c r="D91" s="289">
        <v>0</v>
      </c>
      <c r="E91" s="271">
        <v>0</v>
      </c>
      <c r="F91" s="271">
        <v>0</v>
      </c>
      <c r="G91" s="268">
        <f t="shared" si="78"/>
        <v>0</v>
      </c>
      <c r="H91" s="271">
        <v>0</v>
      </c>
      <c r="I91" s="271">
        <v>0</v>
      </c>
      <c r="J91" s="271">
        <v>0</v>
      </c>
      <c r="K91" s="268">
        <f t="shared" si="68"/>
        <v>0</v>
      </c>
      <c r="L91" s="271">
        <v>0</v>
      </c>
      <c r="M91" s="271">
        <v>0</v>
      </c>
      <c r="N91" s="268">
        <f t="shared" si="69"/>
        <v>0</v>
      </c>
      <c r="O91" s="289">
        <v>0</v>
      </c>
      <c r="P91" s="289">
        <v>0</v>
      </c>
      <c r="Q91" s="289">
        <v>0</v>
      </c>
      <c r="R91" s="289">
        <v>0</v>
      </c>
      <c r="S91" s="289">
        <v>0</v>
      </c>
      <c r="T91" s="289">
        <v>0</v>
      </c>
      <c r="U91" s="289">
        <v>0</v>
      </c>
      <c r="V91" s="271">
        <v>1</v>
      </c>
      <c r="W91" s="271">
        <v>0</v>
      </c>
      <c r="X91" s="271">
        <v>1</v>
      </c>
      <c r="Y91" s="271">
        <v>1</v>
      </c>
      <c r="Z91" s="289">
        <f t="shared" si="74"/>
        <v>3</v>
      </c>
      <c r="AA91" s="271">
        <v>0</v>
      </c>
      <c r="AB91" s="271">
        <v>1</v>
      </c>
      <c r="AC91" s="320">
        <f t="shared" si="75"/>
        <v>1</v>
      </c>
      <c r="AD91" s="271">
        <v>0</v>
      </c>
      <c r="AE91" s="271">
        <v>0</v>
      </c>
      <c r="AF91" s="271">
        <v>0</v>
      </c>
      <c r="AG91" s="320">
        <f t="shared" si="76"/>
        <v>0</v>
      </c>
      <c r="AH91" s="322">
        <v>0</v>
      </c>
      <c r="AI91" s="271">
        <v>0</v>
      </c>
      <c r="AJ91" s="320">
        <f t="shared" si="65"/>
        <v>0</v>
      </c>
      <c r="AK91" s="323">
        <v>0</v>
      </c>
      <c r="AL91" s="324">
        <v>0</v>
      </c>
      <c r="AM91" s="320">
        <f t="shared" si="77"/>
        <v>0</v>
      </c>
      <c r="AS91" s="20"/>
      <c r="AT91" s="165"/>
      <c r="AU91"/>
      <c r="AV91"/>
      <c r="AW91"/>
      <c r="AX91"/>
    </row>
    <row r="92" s="90" customFormat="1" ht="15" spans="1:50">
      <c r="A92" s="20"/>
      <c r="B92" s="32" t="s">
        <v>130</v>
      </c>
      <c r="C92" s="50" t="s">
        <v>224</v>
      </c>
      <c r="D92" s="289">
        <v>0</v>
      </c>
      <c r="E92" s="271">
        <v>0</v>
      </c>
      <c r="F92" s="271">
        <v>0</v>
      </c>
      <c r="G92" s="268">
        <f t="shared" si="78"/>
        <v>0</v>
      </c>
      <c r="H92" s="271">
        <v>0</v>
      </c>
      <c r="I92" s="271">
        <v>0</v>
      </c>
      <c r="J92" s="271">
        <v>0</v>
      </c>
      <c r="K92" s="268">
        <f t="shared" si="68"/>
        <v>0</v>
      </c>
      <c r="L92" s="271">
        <v>0</v>
      </c>
      <c r="M92" s="271">
        <v>0</v>
      </c>
      <c r="N92" s="268">
        <f t="shared" si="69"/>
        <v>0</v>
      </c>
      <c r="O92" s="289">
        <v>0</v>
      </c>
      <c r="P92" s="289">
        <v>0</v>
      </c>
      <c r="Q92" s="289">
        <v>0</v>
      </c>
      <c r="R92" s="289">
        <v>0</v>
      </c>
      <c r="S92" s="289">
        <v>0</v>
      </c>
      <c r="T92" s="289">
        <v>0</v>
      </c>
      <c r="U92" s="289">
        <v>1</v>
      </c>
      <c r="V92" s="271">
        <v>0</v>
      </c>
      <c r="W92" s="271">
        <v>0</v>
      </c>
      <c r="X92" s="271">
        <v>0</v>
      </c>
      <c r="Y92" s="271">
        <v>0</v>
      </c>
      <c r="Z92" s="289">
        <f t="shared" si="74"/>
        <v>0</v>
      </c>
      <c r="AA92" s="271">
        <v>0</v>
      </c>
      <c r="AB92" s="271">
        <v>0</v>
      </c>
      <c r="AC92" s="320">
        <f t="shared" si="75"/>
        <v>0</v>
      </c>
      <c r="AD92" s="271">
        <v>0</v>
      </c>
      <c r="AE92" s="271">
        <v>0</v>
      </c>
      <c r="AF92" s="271">
        <v>0</v>
      </c>
      <c r="AG92" s="320">
        <f t="shared" si="76"/>
        <v>0</v>
      </c>
      <c r="AH92" s="322">
        <v>0</v>
      </c>
      <c r="AI92" s="271">
        <v>1</v>
      </c>
      <c r="AJ92" s="320">
        <f t="shared" si="65"/>
        <v>1</v>
      </c>
      <c r="AK92" s="323">
        <v>0</v>
      </c>
      <c r="AL92" s="324">
        <v>0</v>
      </c>
      <c r="AM92" s="320">
        <f t="shared" si="77"/>
        <v>0</v>
      </c>
      <c r="AS92" s="20"/>
      <c r="AT92" s="165"/>
      <c r="AU92"/>
      <c r="AV92"/>
      <c r="AW92"/>
      <c r="AX92"/>
    </row>
    <row r="93" s="90" customFormat="1" ht="15" spans="1:50">
      <c r="A93" s="20"/>
      <c r="B93" s="32" t="s">
        <v>130</v>
      </c>
      <c r="C93" s="50" t="s">
        <v>164</v>
      </c>
      <c r="D93" s="289">
        <v>0</v>
      </c>
      <c r="E93" s="271">
        <v>0</v>
      </c>
      <c r="F93" s="271">
        <v>0</v>
      </c>
      <c r="G93" s="268">
        <f t="shared" si="78"/>
        <v>0</v>
      </c>
      <c r="H93" s="271">
        <v>0</v>
      </c>
      <c r="I93" s="271">
        <v>0</v>
      </c>
      <c r="J93" s="271">
        <v>0</v>
      </c>
      <c r="K93" s="268">
        <f t="shared" si="68"/>
        <v>0</v>
      </c>
      <c r="L93" s="271">
        <v>0</v>
      </c>
      <c r="M93" s="271">
        <v>0</v>
      </c>
      <c r="N93" s="268">
        <f t="shared" si="69"/>
        <v>0</v>
      </c>
      <c r="O93" s="289">
        <v>0</v>
      </c>
      <c r="P93" s="289">
        <v>0</v>
      </c>
      <c r="Q93" s="289">
        <v>0</v>
      </c>
      <c r="R93" s="289">
        <v>0</v>
      </c>
      <c r="S93" s="289">
        <v>0</v>
      </c>
      <c r="T93" s="289">
        <v>0</v>
      </c>
      <c r="U93" s="289">
        <v>0</v>
      </c>
      <c r="V93" s="271">
        <v>0</v>
      </c>
      <c r="W93" s="271">
        <v>0</v>
      </c>
      <c r="X93" s="271">
        <v>0</v>
      </c>
      <c r="Y93" s="271">
        <v>0</v>
      </c>
      <c r="Z93" s="289">
        <f t="shared" si="74"/>
        <v>0</v>
      </c>
      <c r="AA93" s="271">
        <v>0</v>
      </c>
      <c r="AB93" s="271">
        <v>0</v>
      </c>
      <c r="AC93" s="320">
        <f t="shared" si="75"/>
        <v>0</v>
      </c>
      <c r="AD93" s="271">
        <v>0</v>
      </c>
      <c r="AE93" s="271">
        <v>0</v>
      </c>
      <c r="AF93" s="271">
        <v>0</v>
      </c>
      <c r="AG93" s="320">
        <f t="shared" si="76"/>
        <v>0</v>
      </c>
      <c r="AH93" s="322">
        <v>0</v>
      </c>
      <c r="AI93" s="271">
        <v>0</v>
      </c>
      <c r="AJ93" s="320">
        <f t="shared" si="65"/>
        <v>0</v>
      </c>
      <c r="AK93" s="323">
        <v>0</v>
      </c>
      <c r="AL93" s="324">
        <v>1</v>
      </c>
      <c r="AM93" s="320">
        <f t="shared" si="77"/>
        <v>1</v>
      </c>
      <c r="AS93" s="20"/>
      <c r="AT93" s="165"/>
      <c r="AU93"/>
      <c r="AV93"/>
      <c r="AW93"/>
      <c r="AX93"/>
    </row>
    <row r="94" s="90" customFormat="1" ht="15" spans="1:50">
      <c r="A94" s="20"/>
      <c r="B94" s="32" t="s">
        <v>130</v>
      </c>
      <c r="C94" s="50" t="s">
        <v>251</v>
      </c>
      <c r="D94" s="289">
        <v>0</v>
      </c>
      <c r="E94" s="271">
        <v>0</v>
      </c>
      <c r="F94" s="271">
        <v>0</v>
      </c>
      <c r="G94" s="268">
        <f t="shared" si="78"/>
        <v>0</v>
      </c>
      <c r="H94" s="271">
        <v>0</v>
      </c>
      <c r="I94" s="271">
        <v>0</v>
      </c>
      <c r="J94" s="271">
        <v>0</v>
      </c>
      <c r="K94" s="268">
        <f t="shared" si="68"/>
        <v>0</v>
      </c>
      <c r="L94" s="271">
        <v>0</v>
      </c>
      <c r="M94" s="271">
        <v>0</v>
      </c>
      <c r="N94" s="268">
        <f t="shared" si="69"/>
        <v>0</v>
      </c>
      <c r="O94" s="289">
        <v>0</v>
      </c>
      <c r="P94" s="289">
        <v>0</v>
      </c>
      <c r="Q94" s="289">
        <v>0</v>
      </c>
      <c r="R94" s="289">
        <v>0</v>
      </c>
      <c r="S94" s="289">
        <v>0</v>
      </c>
      <c r="T94" s="289">
        <v>0</v>
      </c>
      <c r="U94" s="289">
        <v>0</v>
      </c>
      <c r="V94" s="271">
        <v>0</v>
      </c>
      <c r="W94" s="271">
        <v>0</v>
      </c>
      <c r="X94" s="271">
        <v>0</v>
      </c>
      <c r="Y94" s="271">
        <v>0</v>
      </c>
      <c r="Z94" s="289">
        <f t="shared" si="74"/>
        <v>0</v>
      </c>
      <c r="AA94" s="271">
        <v>0</v>
      </c>
      <c r="AB94" s="271">
        <v>0</v>
      </c>
      <c r="AC94" s="320">
        <f t="shared" si="75"/>
        <v>0</v>
      </c>
      <c r="AD94" s="271">
        <v>0</v>
      </c>
      <c r="AE94" s="271">
        <v>0</v>
      </c>
      <c r="AF94" s="271">
        <v>0</v>
      </c>
      <c r="AG94" s="320">
        <f t="shared" si="76"/>
        <v>0</v>
      </c>
      <c r="AH94" s="322">
        <v>1</v>
      </c>
      <c r="AI94" s="271">
        <v>0</v>
      </c>
      <c r="AJ94" s="320">
        <f t="shared" si="65"/>
        <v>1</v>
      </c>
      <c r="AK94" s="323">
        <v>0</v>
      </c>
      <c r="AL94" s="324">
        <v>1</v>
      </c>
      <c r="AM94" s="320">
        <f t="shared" si="77"/>
        <v>1</v>
      </c>
      <c r="AS94" s="20"/>
      <c r="AT94" s="165"/>
      <c r="AU94"/>
      <c r="AV94"/>
      <c r="AW94"/>
      <c r="AX94"/>
    </row>
    <row r="95" s="90" customFormat="1" ht="15" spans="1:50">
      <c r="A95" s="20"/>
      <c r="B95" s="32" t="s">
        <v>131</v>
      </c>
      <c r="C95" s="50" t="s">
        <v>165</v>
      </c>
      <c r="D95" s="289">
        <v>2</v>
      </c>
      <c r="E95" s="271">
        <v>5</v>
      </c>
      <c r="F95" s="271">
        <v>2</v>
      </c>
      <c r="G95" s="268">
        <f t="shared" si="78"/>
        <v>7</v>
      </c>
      <c r="H95" s="271">
        <v>3</v>
      </c>
      <c r="I95" s="271">
        <v>6</v>
      </c>
      <c r="J95" s="271">
        <v>2</v>
      </c>
      <c r="K95" s="268">
        <f t="shared" si="68"/>
        <v>11</v>
      </c>
      <c r="L95" s="271">
        <v>5</v>
      </c>
      <c r="M95" s="271">
        <v>2</v>
      </c>
      <c r="N95" s="268">
        <f t="shared" si="69"/>
        <v>7</v>
      </c>
      <c r="O95" s="289">
        <v>3</v>
      </c>
      <c r="P95" s="289">
        <v>0</v>
      </c>
      <c r="Q95" s="289">
        <v>2</v>
      </c>
      <c r="R95" s="289">
        <v>0</v>
      </c>
      <c r="S95" s="289">
        <v>3</v>
      </c>
      <c r="T95" s="289">
        <v>5</v>
      </c>
      <c r="U95" s="289">
        <v>3</v>
      </c>
      <c r="V95" s="271">
        <v>0</v>
      </c>
      <c r="W95" s="271">
        <v>0</v>
      </c>
      <c r="X95" s="271">
        <v>1</v>
      </c>
      <c r="Y95" s="271">
        <v>2</v>
      </c>
      <c r="Z95" s="289">
        <f t="shared" si="74"/>
        <v>3</v>
      </c>
      <c r="AA95" s="271">
        <v>0</v>
      </c>
      <c r="AB95" s="271">
        <v>7</v>
      </c>
      <c r="AC95" s="320">
        <f t="shared" si="75"/>
        <v>7</v>
      </c>
      <c r="AD95" s="271">
        <v>2</v>
      </c>
      <c r="AE95" s="271">
        <v>0</v>
      </c>
      <c r="AF95" s="271">
        <v>5</v>
      </c>
      <c r="AG95" s="320">
        <f t="shared" si="76"/>
        <v>7</v>
      </c>
      <c r="AH95" s="322">
        <v>0</v>
      </c>
      <c r="AI95" s="271">
        <v>2</v>
      </c>
      <c r="AJ95" s="320">
        <f t="shared" si="65"/>
        <v>2</v>
      </c>
      <c r="AK95" s="323">
        <v>0</v>
      </c>
      <c r="AL95" s="324">
        <v>9</v>
      </c>
      <c r="AM95" s="320">
        <f t="shared" si="77"/>
        <v>9</v>
      </c>
      <c r="AS95" s="20"/>
      <c r="AT95" s="165"/>
      <c r="AU95"/>
      <c r="AV95"/>
      <c r="AW95"/>
      <c r="AX95"/>
    </row>
    <row r="96" s="90" customFormat="1" ht="15" spans="1:50">
      <c r="A96" s="20"/>
      <c r="B96" s="32" t="s">
        <v>131</v>
      </c>
      <c r="C96" s="50" t="s">
        <v>166</v>
      </c>
      <c r="D96" s="289">
        <v>0</v>
      </c>
      <c r="E96" s="271">
        <v>0</v>
      </c>
      <c r="F96" s="271">
        <v>0</v>
      </c>
      <c r="G96" s="268">
        <f t="shared" si="78"/>
        <v>0</v>
      </c>
      <c r="H96" s="271">
        <v>0</v>
      </c>
      <c r="I96" s="271">
        <v>0</v>
      </c>
      <c r="J96" s="271">
        <v>0</v>
      </c>
      <c r="K96" s="268">
        <f t="shared" si="68"/>
        <v>0</v>
      </c>
      <c r="L96" s="271">
        <v>0</v>
      </c>
      <c r="M96" s="271">
        <v>0</v>
      </c>
      <c r="N96" s="268">
        <f t="shared" si="69"/>
        <v>0</v>
      </c>
      <c r="O96" s="289">
        <v>1</v>
      </c>
      <c r="P96" s="289">
        <v>1</v>
      </c>
      <c r="Q96" s="289">
        <v>2</v>
      </c>
      <c r="R96" s="289">
        <v>1</v>
      </c>
      <c r="S96" s="289">
        <v>2</v>
      </c>
      <c r="T96" s="289">
        <v>7</v>
      </c>
      <c r="U96" s="289">
        <v>5</v>
      </c>
      <c r="V96" s="271">
        <v>0</v>
      </c>
      <c r="W96" s="271">
        <v>0</v>
      </c>
      <c r="X96" s="271">
        <v>0</v>
      </c>
      <c r="Y96" s="271">
        <v>2</v>
      </c>
      <c r="Z96" s="289">
        <f t="shared" si="74"/>
        <v>2</v>
      </c>
      <c r="AA96" s="271">
        <v>2</v>
      </c>
      <c r="AB96" s="271">
        <v>3</v>
      </c>
      <c r="AC96" s="320">
        <f t="shared" si="75"/>
        <v>5</v>
      </c>
      <c r="AD96" s="271">
        <v>0</v>
      </c>
      <c r="AE96" s="271">
        <v>0</v>
      </c>
      <c r="AF96" s="271">
        <v>0</v>
      </c>
      <c r="AG96" s="320">
        <f t="shared" si="76"/>
        <v>0</v>
      </c>
      <c r="AH96" s="322">
        <v>0</v>
      </c>
      <c r="AI96" s="271">
        <v>2</v>
      </c>
      <c r="AJ96" s="320">
        <f t="shared" si="65"/>
        <v>2</v>
      </c>
      <c r="AK96" s="323">
        <v>0</v>
      </c>
      <c r="AL96" s="324">
        <v>6</v>
      </c>
      <c r="AM96" s="320">
        <f t="shared" si="77"/>
        <v>6</v>
      </c>
      <c r="AS96" s="20"/>
      <c r="AT96" s="165"/>
      <c r="AU96"/>
      <c r="AV96"/>
      <c r="AW96"/>
      <c r="AX96"/>
    </row>
    <row r="97" ht="15" spans="1:251">
      <c r="A97" s="20"/>
      <c r="B97" s="32" t="s">
        <v>131</v>
      </c>
      <c r="C97" s="50" t="s">
        <v>211</v>
      </c>
      <c r="D97" s="289">
        <v>0</v>
      </c>
      <c r="E97" s="271">
        <v>0</v>
      </c>
      <c r="F97" s="271">
        <v>0</v>
      </c>
      <c r="G97" s="268">
        <f t="shared" si="78"/>
        <v>0</v>
      </c>
      <c r="H97" s="271">
        <v>0</v>
      </c>
      <c r="I97" s="271">
        <v>0</v>
      </c>
      <c r="J97" s="271">
        <v>0</v>
      </c>
      <c r="K97" s="268">
        <f t="shared" si="68"/>
        <v>0</v>
      </c>
      <c r="L97" s="271">
        <v>0</v>
      </c>
      <c r="M97" s="271">
        <v>0</v>
      </c>
      <c r="N97" s="268">
        <f t="shared" si="69"/>
        <v>0</v>
      </c>
      <c r="O97" s="289">
        <v>0</v>
      </c>
      <c r="P97" s="289">
        <v>0</v>
      </c>
      <c r="Q97" s="289">
        <v>0</v>
      </c>
      <c r="R97" s="289">
        <v>0</v>
      </c>
      <c r="S97" s="289">
        <v>0</v>
      </c>
      <c r="T97" s="289">
        <v>0</v>
      </c>
      <c r="U97" s="289">
        <v>0</v>
      </c>
      <c r="V97" s="271">
        <v>0</v>
      </c>
      <c r="W97" s="271">
        <v>0</v>
      </c>
      <c r="X97" s="271">
        <v>1</v>
      </c>
      <c r="Y97" s="271">
        <v>2</v>
      </c>
      <c r="Z97" s="289">
        <f t="shared" si="74"/>
        <v>3</v>
      </c>
      <c r="AA97" s="271">
        <v>0</v>
      </c>
      <c r="AB97" s="271">
        <v>8</v>
      </c>
      <c r="AC97" s="320">
        <f t="shared" si="75"/>
        <v>8</v>
      </c>
      <c r="AD97" s="271">
        <v>0</v>
      </c>
      <c r="AE97" s="271">
        <v>1</v>
      </c>
      <c r="AF97" s="271">
        <v>7</v>
      </c>
      <c r="AG97" s="320">
        <f t="shared" si="76"/>
        <v>8</v>
      </c>
      <c r="AH97" s="322">
        <v>1</v>
      </c>
      <c r="AI97" s="271">
        <v>5</v>
      </c>
      <c r="AJ97" s="320">
        <f t="shared" si="65"/>
        <v>6</v>
      </c>
      <c r="AK97" s="323">
        <v>0</v>
      </c>
      <c r="AL97" s="324">
        <v>4</v>
      </c>
      <c r="AM97" s="320">
        <f t="shared" si="77"/>
        <v>4</v>
      </c>
      <c r="AS97" s="20"/>
      <c r="AT97" s="165"/>
      <c r="AU97"/>
      <c r="AV97"/>
      <c r="AW97"/>
      <c r="AX97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  <c r="HN97" s="90"/>
      <c r="HO97" s="90"/>
      <c r="HP97" s="90"/>
      <c r="HQ97" s="90"/>
      <c r="HR97" s="90"/>
      <c r="HS97" s="90"/>
      <c r="HT97" s="90"/>
      <c r="HU97" s="90"/>
      <c r="HV97" s="90"/>
      <c r="HW97" s="90"/>
      <c r="HX97" s="90"/>
      <c r="HY97" s="90"/>
      <c r="HZ97" s="90"/>
      <c r="IA97" s="90"/>
      <c r="IB97" s="90"/>
      <c r="IC97" s="90"/>
      <c r="ID97" s="90"/>
      <c r="IE97" s="90"/>
      <c r="IF97" s="90"/>
      <c r="IG97" s="90"/>
      <c r="IH97" s="90"/>
      <c r="II97" s="90"/>
      <c r="IJ97" s="90"/>
      <c r="IK97" s="90"/>
      <c r="IL97" s="90"/>
      <c r="IM97" s="90"/>
      <c r="IN97" s="90"/>
      <c r="IO97" s="90"/>
      <c r="IP97" s="90"/>
      <c r="IQ97" s="90"/>
    </row>
    <row r="98" ht="15" spans="1:251">
      <c r="A98" s="20"/>
      <c r="B98" s="32" t="s">
        <v>131</v>
      </c>
      <c r="C98" s="50" t="s">
        <v>168</v>
      </c>
      <c r="D98" s="289">
        <v>0</v>
      </c>
      <c r="E98" s="271">
        <v>1</v>
      </c>
      <c r="F98" s="271">
        <v>0</v>
      </c>
      <c r="G98" s="268">
        <f t="shared" si="78"/>
        <v>1</v>
      </c>
      <c r="H98" s="271">
        <v>1</v>
      </c>
      <c r="I98" s="271">
        <v>0</v>
      </c>
      <c r="J98" s="271">
        <v>0</v>
      </c>
      <c r="K98" s="268">
        <f t="shared" si="68"/>
        <v>1</v>
      </c>
      <c r="L98" s="271">
        <v>2</v>
      </c>
      <c r="M98" s="271">
        <v>1</v>
      </c>
      <c r="N98" s="268">
        <f t="shared" si="69"/>
        <v>3</v>
      </c>
      <c r="O98" s="289">
        <v>3</v>
      </c>
      <c r="P98" s="289">
        <v>4</v>
      </c>
      <c r="Q98" s="289">
        <v>2</v>
      </c>
      <c r="R98" s="289">
        <v>5</v>
      </c>
      <c r="S98" s="289">
        <v>7</v>
      </c>
      <c r="T98" s="289">
        <v>6</v>
      </c>
      <c r="U98" s="289">
        <v>6</v>
      </c>
      <c r="V98" s="271">
        <v>0</v>
      </c>
      <c r="W98" s="271">
        <v>0</v>
      </c>
      <c r="X98" s="271">
        <v>3</v>
      </c>
      <c r="Y98" s="271">
        <v>4</v>
      </c>
      <c r="Z98" s="289">
        <f t="shared" si="74"/>
        <v>7</v>
      </c>
      <c r="AA98" s="271">
        <v>0</v>
      </c>
      <c r="AB98" s="271">
        <v>13</v>
      </c>
      <c r="AC98" s="320">
        <f t="shared" si="75"/>
        <v>13</v>
      </c>
      <c r="AD98" s="271">
        <v>0</v>
      </c>
      <c r="AE98" s="271">
        <v>0</v>
      </c>
      <c r="AF98" s="271">
        <v>8</v>
      </c>
      <c r="AG98" s="320">
        <f t="shared" si="76"/>
        <v>8</v>
      </c>
      <c r="AH98" s="322">
        <v>0</v>
      </c>
      <c r="AI98" s="271">
        <v>13</v>
      </c>
      <c r="AJ98" s="320">
        <f t="shared" si="65"/>
        <v>13</v>
      </c>
      <c r="AK98" s="323">
        <v>0</v>
      </c>
      <c r="AL98" s="324">
        <v>14</v>
      </c>
      <c r="AM98" s="320">
        <f t="shared" si="77"/>
        <v>14</v>
      </c>
      <c r="AS98" s="20"/>
      <c r="AT98" s="165"/>
      <c r="AU98"/>
      <c r="AV98"/>
      <c r="AW98"/>
      <c r="AX98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  <c r="HN98" s="90"/>
      <c r="HO98" s="90"/>
      <c r="HP98" s="90"/>
      <c r="HQ98" s="90"/>
      <c r="HR98" s="90"/>
      <c r="HS98" s="90"/>
      <c r="HT98" s="90"/>
      <c r="HU98" s="90"/>
      <c r="HV98" s="90"/>
      <c r="HW98" s="90"/>
      <c r="HX98" s="90"/>
      <c r="HY98" s="90"/>
      <c r="HZ98" s="90"/>
      <c r="IA98" s="90"/>
      <c r="IB98" s="90"/>
      <c r="IC98" s="90"/>
      <c r="ID98" s="90"/>
      <c r="IE98" s="90"/>
      <c r="IF98" s="90"/>
      <c r="IG98" s="90"/>
      <c r="IH98" s="90"/>
      <c r="II98" s="90"/>
      <c r="IJ98" s="90"/>
      <c r="IK98" s="90"/>
      <c r="IL98" s="90"/>
      <c r="IM98" s="90"/>
      <c r="IN98" s="90"/>
      <c r="IO98" s="90"/>
      <c r="IP98" s="90"/>
      <c r="IQ98" s="90"/>
    </row>
    <row r="99" ht="15" spans="1:50">
      <c r="A99" s="20"/>
      <c r="B99" s="32" t="s">
        <v>131</v>
      </c>
      <c r="C99" s="50" t="s">
        <v>212</v>
      </c>
      <c r="D99" s="289">
        <v>0</v>
      </c>
      <c r="E99" s="271">
        <v>0</v>
      </c>
      <c r="F99" s="271">
        <v>0</v>
      </c>
      <c r="G99" s="268">
        <f t="shared" si="78"/>
        <v>0</v>
      </c>
      <c r="H99" s="271">
        <v>0</v>
      </c>
      <c r="I99" s="271">
        <v>0</v>
      </c>
      <c r="J99" s="271">
        <v>0</v>
      </c>
      <c r="K99" s="268">
        <f t="shared" si="68"/>
        <v>0</v>
      </c>
      <c r="L99" s="271">
        <v>0</v>
      </c>
      <c r="M99" s="271">
        <v>0</v>
      </c>
      <c r="N99" s="268">
        <f t="shared" si="69"/>
        <v>0</v>
      </c>
      <c r="O99" s="289">
        <v>0</v>
      </c>
      <c r="P99" s="289">
        <v>0</v>
      </c>
      <c r="Q99" s="289">
        <v>0</v>
      </c>
      <c r="R99" s="289">
        <v>0</v>
      </c>
      <c r="S99" s="289">
        <v>0</v>
      </c>
      <c r="T99" s="289">
        <v>0</v>
      </c>
      <c r="U99" s="289">
        <v>0</v>
      </c>
      <c r="V99" s="271">
        <v>0</v>
      </c>
      <c r="W99" s="271">
        <v>1</v>
      </c>
      <c r="X99" s="271">
        <v>0</v>
      </c>
      <c r="Y99" s="271">
        <v>0</v>
      </c>
      <c r="Z99" s="289">
        <f t="shared" si="74"/>
        <v>1</v>
      </c>
      <c r="AA99" s="271">
        <v>0</v>
      </c>
      <c r="AB99" s="271">
        <v>0</v>
      </c>
      <c r="AC99" s="320">
        <f t="shared" si="75"/>
        <v>0</v>
      </c>
      <c r="AD99" s="271">
        <v>0</v>
      </c>
      <c r="AE99" s="271">
        <v>0</v>
      </c>
      <c r="AF99" s="271">
        <v>0</v>
      </c>
      <c r="AG99" s="320">
        <f t="shared" si="76"/>
        <v>0</v>
      </c>
      <c r="AH99" s="322">
        <v>0</v>
      </c>
      <c r="AI99" s="271">
        <v>1</v>
      </c>
      <c r="AJ99" s="320">
        <f t="shared" si="65"/>
        <v>1</v>
      </c>
      <c r="AK99" s="323">
        <v>0</v>
      </c>
      <c r="AL99" s="324">
        <v>0</v>
      </c>
      <c r="AM99" s="320">
        <f t="shared" si="77"/>
        <v>0</v>
      </c>
      <c r="AS99" s="20"/>
      <c r="AT99" s="165"/>
      <c r="AU99"/>
      <c r="AV99"/>
      <c r="AW99"/>
      <c r="AX99"/>
    </row>
    <row r="100" ht="15" spans="1:50">
      <c r="A100" s="20"/>
      <c r="B100" s="32" t="s">
        <v>132</v>
      </c>
      <c r="C100" s="50" t="s">
        <v>169</v>
      </c>
      <c r="D100" s="289">
        <v>0</v>
      </c>
      <c r="E100" s="271">
        <v>0</v>
      </c>
      <c r="F100" s="271">
        <v>0</v>
      </c>
      <c r="G100" s="268">
        <f t="shared" si="78"/>
        <v>0</v>
      </c>
      <c r="H100" s="271">
        <v>0</v>
      </c>
      <c r="I100" s="271">
        <v>0</v>
      </c>
      <c r="J100" s="271">
        <v>0</v>
      </c>
      <c r="K100" s="268">
        <f t="shared" si="68"/>
        <v>0</v>
      </c>
      <c r="L100" s="271">
        <v>0</v>
      </c>
      <c r="M100" s="271">
        <v>1</v>
      </c>
      <c r="N100" s="268">
        <f t="shared" si="69"/>
        <v>1</v>
      </c>
      <c r="O100" s="289">
        <v>0</v>
      </c>
      <c r="P100" s="289">
        <v>1</v>
      </c>
      <c r="Q100" s="289">
        <v>1</v>
      </c>
      <c r="R100" s="289">
        <v>3</v>
      </c>
      <c r="S100" s="289">
        <v>3</v>
      </c>
      <c r="T100" s="289">
        <v>3</v>
      </c>
      <c r="U100" s="289">
        <v>1</v>
      </c>
      <c r="V100" s="271">
        <v>1</v>
      </c>
      <c r="W100" s="271">
        <v>0</v>
      </c>
      <c r="X100" s="271">
        <v>1</v>
      </c>
      <c r="Y100" s="271">
        <v>4</v>
      </c>
      <c r="Z100" s="289">
        <f t="shared" si="74"/>
        <v>6</v>
      </c>
      <c r="AA100" s="271">
        <v>0</v>
      </c>
      <c r="AB100" s="271">
        <v>5</v>
      </c>
      <c r="AC100" s="320">
        <f t="shared" si="75"/>
        <v>5</v>
      </c>
      <c r="AD100" s="271">
        <v>0</v>
      </c>
      <c r="AE100" s="271">
        <v>0</v>
      </c>
      <c r="AF100" s="271">
        <v>2</v>
      </c>
      <c r="AG100" s="320">
        <f t="shared" si="76"/>
        <v>2</v>
      </c>
      <c r="AH100" s="322">
        <v>0</v>
      </c>
      <c r="AI100" s="271">
        <v>1</v>
      </c>
      <c r="AJ100" s="320">
        <f t="shared" si="65"/>
        <v>1</v>
      </c>
      <c r="AK100" s="323">
        <v>0</v>
      </c>
      <c r="AL100" s="324">
        <v>1</v>
      </c>
      <c r="AM100" s="320">
        <f t="shared" si="77"/>
        <v>1</v>
      </c>
      <c r="AS100" s="20"/>
      <c r="AT100" s="165"/>
      <c r="AU100"/>
      <c r="AV100"/>
      <c r="AW100"/>
      <c r="AX100"/>
    </row>
    <row r="101" ht="15" spans="1:50">
      <c r="A101" s="20"/>
      <c r="B101" s="32" t="s">
        <v>132</v>
      </c>
      <c r="C101" s="50" t="s">
        <v>252</v>
      </c>
      <c r="D101" s="289">
        <v>0</v>
      </c>
      <c r="E101" s="271">
        <v>0</v>
      </c>
      <c r="F101" s="271">
        <v>0</v>
      </c>
      <c r="G101" s="268">
        <f t="shared" si="78"/>
        <v>0</v>
      </c>
      <c r="H101" s="271">
        <v>0</v>
      </c>
      <c r="I101" s="271">
        <v>0</v>
      </c>
      <c r="J101" s="271">
        <v>0</v>
      </c>
      <c r="K101" s="268">
        <f t="shared" si="68"/>
        <v>0</v>
      </c>
      <c r="L101" s="271">
        <v>0</v>
      </c>
      <c r="M101" s="271">
        <v>0</v>
      </c>
      <c r="N101" s="268">
        <f t="shared" si="69"/>
        <v>0</v>
      </c>
      <c r="O101" s="289">
        <v>0</v>
      </c>
      <c r="P101" s="289">
        <v>0</v>
      </c>
      <c r="Q101" s="289">
        <v>0</v>
      </c>
      <c r="R101" s="289">
        <v>0</v>
      </c>
      <c r="S101" s="289">
        <v>0</v>
      </c>
      <c r="T101" s="289">
        <v>0</v>
      </c>
      <c r="U101" s="289">
        <v>0</v>
      </c>
      <c r="V101" s="271">
        <v>0</v>
      </c>
      <c r="W101" s="271">
        <v>0</v>
      </c>
      <c r="X101" s="271">
        <v>0</v>
      </c>
      <c r="Y101" s="271">
        <v>0</v>
      </c>
      <c r="Z101" s="289">
        <f t="shared" si="74"/>
        <v>0</v>
      </c>
      <c r="AA101" s="271">
        <v>0</v>
      </c>
      <c r="AB101" s="271">
        <v>0</v>
      </c>
      <c r="AC101" s="320">
        <f t="shared" si="75"/>
        <v>0</v>
      </c>
      <c r="AD101" s="271">
        <v>0</v>
      </c>
      <c r="AE101" s="271">
        <v>0</v>
      </c>
      <c r="AF101" s="271">
        <v>0</v>
      </c>
      <c r="AG101" s="320">
        <f t="shared" si="76"/>
        <v>0</v>
      </c>
      <c r="AH101" s="322">
        <v>0</v>
      </c>
      <c r="AI101" s="271">
        <v>0</v>
      </c>
      <c r="AJ101" s="320">
        <f t="shared" si="65"/>
        <v>0</v>
      </c>
      <c r="AK101" s="323">
        <v>0</v>
      </c>
      <c r="AL101" s="324">
        <v>0</v>
      </c>
      <c r="AM101" s="320">
        <f t="shared" si="77"/>
        <v>0</v>
      </c>
      <c r="AS101" s="20"/>
      <c r="AT101" s="165"/>
      <c r="AU101"/>
      <c r="AV101"/>
      <c r="AW101"/>
      <c r="AX101"/>
    </row>
    <row r="102" ht="15" spans="1:50">
      <c r="A102" s="20"/>
      <c r="B102" s="32" t="s">
        <v>132</v>
      </c>
      <c r="C102" s="50" t="s">
        <v>213</v>
      </c>
      <c r="D102" s="289">
        <v>0</v>
      </c>
      <c r="E102" s="271">
        <v>0</v>
      </c>
      <c r="F102" s="271">
        <v>0</v>
      </c>
      <c r="G102" s="268">
        <f t="shared" si="78"/>
        <v>0</v>
      </c>
      <c r="H102" s="271">
        <v>0</v>
      </c>
      <c r="I102" s="271">
        <v>0</v>
      </c>
      <c r="J102" s="271">
        <v>0</v>
      </c>
      <c r="K102" s="268">
        <f t="shared" si="68"/>
        <v>0</v>
      </c>
      <c r="L102" s="271">
        <v>0</v>
      </c>
      <c r="M102" s="271">
        <v>0</v>
      </c>
      <c r="N102" s="268">
        <f t="shared" si="69"/>
        <v>0</v>
      </c>
      <c r="O102" s="289">
        <v>0</v>
      </c>
      <c r="P102" s="289">
        <v>0</v>
      </c>
      <c r="Q102" s="289">
        <v>0</v>
      </c>
      <c r="R102" s="289">
        <v>0</v>
      </c>
      <c r="S102" s="289">
        <v>0</v>
      </c>
      <c r="T102" s="289">
        <v>0</v>
      </c>
      <c r="U102" s="289">
        <v>0</v>
      </c>
      <c r="V102" s="271">
        <v>0</v>
      </c>
      <c r="W102" s="271">
        <v>0</v>
      </c>
      <c r="X102" s="271">
        <v>1</v>
      </c>
      <c r="Y102" s="271">
        <v>0</v>
      </c>
      <c r="Z102" s="289">
        <f t="shared" si="74"/>
        <v>1</v>
      </c>
      <c r="AA102" s="271">
        <v>0</v>
      </c>
      <c r="AB102" s="271">
        <v>0</v>
      </c>
      <c r="AC102" s="320">
        <f t="shared" si="75"/>
        <v>0</v>
      </c>
      <c r="AD102" s="271">
        <v>0</v>
      </c>
      <c r="AE102" s="271">
        <v>0</v>
      </c>
      <c r="AF102" s="271">
        <v>0</v>
      </c>
      <c r="AG102" s="320">
        <f t="shared" si="76"/>
        <v>0</v>
      </c>
      <c r="AH102" s="322">
        <v>0</v>
      </c>
      <c r="AI102" s="271">
        <v>0</v>
      </c>
      <c r="AJ102" s="320">
        <f t="shared" si="65"/>
        <v>0</v>
      </c>
      <c r="AK102" s="323">
        <v>0</v>
      </c>
      <c r="AL102" s="324">
        <v>0</v>
      </c>
      <c r="AM102" s="320">
        <f t="shared" si="77"/>
        <v>0</v>
      </c>
      <c r="AS102" s="20"/>
      <c r="AT102" s="165"/>
      <c r="AU102"/>
      <c r="AV102"/>
      <c r="AW102"/>
      <c r="AX102"/>
    </row>
    <row r="103" ht="15" spans="1:50">
      <c r="A103" s="20"/>
      <c r="B103" s="32" t="s">
        <v>132</v>
      </c>
      <c r="C103" s="50" t="s">
        <v>170</v>
      </c>
      <c r="D103" s="289">
        <v>6</v>
      </c>
      <c r="E103" s="271">
        <v>1</v>
      </c>
      <c r="F103" s="271">
        <v>6</v>
      </c>
      <c r="G103" s="268">
        <f t="shared" si="78"/>
        <v>7</v>
      </c>
      <c r="H103" s="271">
        <v>2</v>
      </c>
      <c r="I103" s="271">
        <v>1</v>
      </c>
      <c r="J103" s="271">
        <v>0</v>
      </c>
      <c r="K103" s="268">
        <f t="shared" si="68"/>
        <v>3</v>
      </c>
      <c r="L103" s="271">
        <v>2</v>
      </c>
      <c r="M103" s="271">
        <v>1</v>
      </c>
      <c r="N103" s="268">
        <f t="shared" si="69"/>
        <v>3</v>
      </c>
      <c r="O103" s="289">
        <v>7</v>
      </c>
      <c r="P103" s="289">
        <v>1</v>
      </c>
      <c r="Q103" s="289">
        <v>2</v>
      </c>
      <c r="R103" s="289">
        <v>3</v>
      </c>
      <c r="S103" s="289">
        <v>5</v>
      </c>
      <c r="T103" s="289">
        <v>3</v>
      </c>
      <c r="U103" s="289">
        <v>4</v>
      </c>
      <c r="V103" s="271">
        <v>0</v>
      </c>
      <c r="W103" s="271">
        <v>0</v>
      </c>
      <c r="X103" s="271">
        <v>2</v>
      </c>
      <c r="Y103" s="271">
        <v>5</v>
      </c>
      <c r="Z103" s="289">
        <f t="shared" si="74"/>
        <v>7</v>
      </c>
      <c r="AA103" s="271">
        <v>1</v>
      </c>
      <c r="AB103" s="271">
        <v>6</v>
      </c>
      <c r="AC103" s="320">
        <f t="shared" si="75"/>
        <v>7</v>
      </c>
      <c r="AD103" s="271">
        <v>0</v>
      </c>
      <c r="AE103" s="271">
        <v>1</v>
      </c>
      <c r="AF103" s="271">
        <v>2</v>
      </c>
      <c r="AG103" s="320">
        <f t="shared" si="76"/>
        <v>3</v>
      </c>
      <c r="AH103" s="322">
        <v>0</v>
      </c>
      <c r="AI103" s="271">
        <v>0</v>
      </c>
      <c r="AJ103" s="320">
        <f t="shared" si="65"/>
        <v>0</v>
      </c>
      <c r="AK103" s="323">
        <v>0</v>
      </c>
      <c r="AL103" s="324">
        <v>1</v>
      </c>
      <c r="AM103" s="320">
        <f t="shared" si="77"/>
        <v>1</v>
      </c>
      <c r="AS103" s="20"/>
      <c r="AT103" s="165"/>
      <c r="AU103"/>
      <c r="AV103"/>
      <c r="AW103"/>
      <c r="AX103"/>
    </row>
    <row r="104" ht="15" spans="1:50">
      <c r="A104" s="20"/>
      <c r="B104" s="32" t="s">
        <v>132</v>
      </c>
      <c r="C104" s="50" t="s">
        <v>171</v>
      </c>
      <c r="D104" s="289">
        <v>0</v>
      </c>
      <c r="E104" s="271">
        <v>0</v>
      </c>
      <c r="F104" s="271">
        <v>0</v>
      </c>
      <c r="G104" s="268">
        <f t="shared" si="78"/>
        <v>0</v>
      </c>
      <c r="H104" s="271">
        <v>1</v>
      </c>
      <c r="I104" s="271">
        <v>0</v>
      </c>
      <c r="J104" s="271">
        <v>0</v>
      </c>
      <c r="K104" s="268">
        <f t="shared" si="68"/>
        <v>1</v>
      </c>
      <c r="L104" s="271">
        <v>0</v>
      </c>
      <c r="M104" s="271">
        <v>0</v>
      </c>
      <c r="N104" s="268">
        <f t="shared" si="69"/>
        <v>0</v>
      </c>
      <c r="O104" s="289">
        <v>3</v>
      </c>
      <c r="P104" s="289">
        <v>1</v>
      </c>
      <c r="Q104" s="289">
        <v>1</v>
      </c>
      <c r="R104" s="289">
        <v>3</v>
      </c>
      <c r="S104" s="289">
        <v>0</v>
      </c>
      <c r="T104" s="289">
        <v>2</v>
      </c>
      <c r="U104" s="289">
        <v>4</v>
      </c>
      <c r="V104" s="271">
        <v>2</v>
      </c>
      <c r="W104" s="271">
        <v>0</v>
      </c>
      <c r="X104" s="271">
        <v>2</v>
      </c>
      <c r="Y104" s="271">
        <v>4</v>
      </c>
      <c r="Z104" s="289">
        <f t="shared" ref="Z104:Z111" si="79">SUM(V104:Y104)</f>
        <v>8</v>
      </c>
      <c r="AA104" s="271">
        <v>0</v>
      </c>
      <c r="AB104" s="271">
        <v>4</v>
      </c>
      <c r="AC104" s="320">
        <f t="shared" ref="AC104:AC112" si="80">SUM(AA104:AB104)</f>
        <v>4</v>
      </c>
      <c r="AD104" s="271">
        <v>0</v>
      </c>
      <c r="AE104" s="271">
        <v>0</v>
      </c>
      <c r="AF104" s="271">
        <v>3</v>
      </c>
      <c r="AG104" s="320">
        <f t="shared" ref="AG104:AG112" si="81">SUM(AD104:AF104)</f>
        <v>3</v>
      </c>
      <c r="AH104" s="322">
        <v>0</v>
      </c>
      <c r="AI104" s="271">
        <v>2</v>
      </c>
      <c r="AJ104" s="320">
        <f t="shared" si="65"/>
        <v>2</v>
      </c>
      <c r="AK104" s="323">
        <v>0</v>
      </c>
      <c r="AL104" s="324">
        <v>3</v>
      </c>
      <c r="AM104" s="320">
        <f t="shared" ref="AM104:AM112" si="82">SUM(AK104:AL104)</f>
        <v>3</v>
      </c>
      <c r="AS104" s="20"/>
      <c r="AT104" s="165"/>
      <c r="AU104"/>
      <c r="AV104"/>
      <c r="AW104"/>
      <c r="AX104"/>
    </row>
    <row r="105" ht="15" spans="1:50">
      <c r="A105" s="20"/>
      <c r="B105" s="32" t="s">
        <v>133</v>
      </c>
      <c r="C105" s="50" t="s">
        <v>174</v>
      </c>
      <c r="D105" s="289">
        <v>0</v>
      </c>
      <c r="E105" s="271">
        <v>0</v>
      </c>
      <c r="F105" s="271">
        <v>0</v>
      </c>
      <c r="G105" s="268">
        <f t="shared" si="78"/>
        <v>0</v>
      </c>
      <c r="H105" s="271">
        <v>1</v>
      </c>
      <c r="I105" s="271">
        <v>0</v>
      </c>
      <c r="J105" s="271">
        <v>0</v>
      </c>
      <c r="K105" s="268">
        <f t="shared" ref="K105:K111" si="83">SUM(H105:J105)</f>
        <v>1</v>
      </c>
      <c r="L105" s="271">
        <v>1</v>
      </c>
      <c r="M105" s="271">
        <v>1</v>
      </c>
      <c r="N105" s="268">
        <f t="shared" si="69"/>
        <v>2</v>
      </c>
      <c r="O105" s="289">
        <v>1</v>
      </c>
      <c r="P105" s="289">
        <v>3</v>
      </c>
      <c r="Q105" s="289">
        <v>1</v>
      </c>
      <c r="R105" s="289">
        <v>0</v>
      </c>
      <c r="S105" s="289">
        <v>0</v>
      </c>
      <c r="T105" s="289">
        <v>0</v>
      </c>
      <c r="U105" s="289">
        <v>1</v>
      </c>
      <c r="V105" s="271">
        <v>0</v>
      </c>
      <c r="W105" s="271">
        <v>0</v>
      </c>
      <c r="X105" s="271">
        <v>0</v>
      </c>
      <c r="Y105" s="271">
        <v>2</v>
      </c>
      <c r="Z105" s="289">
        <f t="shared" si="79"/>
        <v>2</v>
      </c>
      <c r="AA105" s="271">
        <v>0</v>
      </c>
      <c r="AB105" s="271">
        <v>1</v>
      </c>
      <c r="AC105" s="320">
        <f t="shared" si="80"/>
        <v>1</v>
      </c>
      <c r="AD105" s="271">
        <v>0</v>
      </c>
      <c r="AE105" s="271">
        <v>0</v>
      </c>
      <c r="AF105" s="271">
        <v>1</v>
      </c>
      <c r="AG105" s="320">
        <f t="shared" si="81"/>
        <v>1</v>
      </c>
      <c r="AH105" s="322">
        <v>0</v>
      </c>
      <c r="AI105" s="271">
        <v>6</v>
      </c>
      <c r="AJ105" s="320">
        <f t="shared" si="65"/>
        <v>6</v>
      </c>
      <c r="AK105" s="323">
        <v>0</v>
      </c>
      <c r="AL105" s="324">
        <v>0</v>
      </c>
      <c r="AM105" s="320">
        <f t="shared" si="82"/>
        <v>0</v>
      </c>
      <c r="AS105" s="20"/>
      <c r="AT105" s="20"/>
      <c r="AU105"/>
      <c r="AV105"/>
      <c r="AW105"/>
      <c r="AX105"/>
    </row>
    <row r="106" spans="1:46">
      <c r="A106" s="20"/>
      <c r="B106" s="32" t="s">
        <v>133</v>
      </c>
      <c r="C106" s="50" t="s">
        <v>175</v>
      </c>
      <c r="D106" s="289">
        <v>1</v>
      </c>
      <c r="E106" s="271">
        <v>1</v>
      </c>
      <c r="F106" s="271">
        <v>1</v>
      </c>
      <c r="G106" s="268">
        <f t="shared" si="78"/>
        <v>2</v>
      </c>
      <c r="H106" s="271">
        <v>1</v>
      </c>
      <c r="I106" s="271">
        <v>1</v>
      </c>
      <c r="J106" s="271">
        <v>0</v>
      </c>
      <c r="K106" s="268">
        <f t="shared" si="83"/>
        <v>2</v>
      </c>
      <c r="L106" s="271">
        <v>1</v>
      </c>
      <c r="M106" s="271">
        <v>0</v>
      </c>
      <c r="N106" s="268">
        <f t="shared" si="69"/>
        <v>1</v>
      </c>
      <c r="O106" s="289">
        <v>1</v>
      </c>
      <c r="P106" s="289">
        <v>2</v>
      </c>
      <c r="Q106" s="289">
        <v>0</v>
      </c>
      <c r="R106" s="289">
        <v>1</v>
      </c>
      <c r="S106" s="289">
        <v>0</v>
      </c>
      <c r="T106" s="289">
        <v>1</v>
      </c>
      <c r="U106" s="289">
        <v>0</v>
      </c>
      <c r="V106" s="271">
        <v>2</v>
      </c>
      <c r="W106" s="271">
        <v>1</v>
      </c>
      <c r="X106" s="271">
        <v>0</v>
      </c>
      <c r="Y106" s="271">
        <v>0</v>
      </c>
      <c r="Z106" s="289">
        <f t="shared" si="79"/>
        <v>3</v>
      </c>
      <c r="AA106" s="271">
        <v>0</v>
      </c>
      <c r="AB106" s="271">
        <v>0</v>
      </c>
      <c r="AC106" s="320">
        <f t="shared" si="80"/>
        <v>0</v>
      </c>
      <c r="AD106" s="271">
        <v>0</v>
      </c>
      <c r="AE106" s="271">
        <v>0</v>
      </c>
      <c r="AF106" s="271">
        <v>2</v>
      </c>
      <c r="AG106" s="320">
        <f t="shared" si="81"/>
        <v>2</v>
      </c>
      <c r="AH106" s="322">
        <v>0</v>
      </c>
      <c r="AI106" s="271">
        <v>4</v>
      </c>
      <c r="AJ106" s="320">
        <f t="shared" si="65"/>
        <v>4</v>
      </c>
      <c r="AK106" s="323">
        <v>0</v>
      </c>
      <c r="AL106" s="324">
        <v>3</v>
      </c>
      <c r="AM106" s="320">
        <f t="shared" si="82"/>
        <v>3</v>
      </c>
      <c r="AS106" s="20"/>
      <c r="AT106" s="20"/>
    </row>
    <row r="107" spans="1:46">
      <c r="A107" s="20"/>
      <c r="B107" s="32" t="s">
        <v>133</v>
      </c>
      <c r="C107" s="50" t="s">
        <v>176</v>
      </c>
      <c r="D107" s="289">
        <v>0</v>
      </c>
      <c r="E107" s="271">
        <v>0</v>
      </c>
      <c r="F107" s="271">
        <v>0</v>
      </c>
      <c r="G107" s="268">
        <f t="shared" si="78"/>
        <v>0</v>
      </c>
      <c r="H107" s="271">
        <v>0</v>
      </c>
      <c r="I107" s="271">
        <v>0</v>
      </c>
      <c r="J107" s="271">
        <v>1</v>
      </c>
      <c r="K107" s="268">
        <f t="shared" si="83"/>
        <v>1</v>
      </c>
      <c r="L107" s="271">
        <v>0</v>
      </c>
      <c r="M107" s="271">
        <v>0</v>
      </c>
      <c r="N107" s="268">
        <f t="shared" si="69"/>
        <v>0</v>
      </c>
      <c r="O107" s="289">
        <v>0</v>
      </c>
      <c r="P107" s="289">
        <v>0</v>
      </c>
      <c r="Q107" s="289">
        <v>1</v>
      </c>
      <c r="R107" s="289">
        <v>0</v>
      </c>
      <c r="S107" s="289">
        <v>0</v>
      </c>
      <c r="T107" s="289">
        <v>0</v>
      </c>
      <c r="U107" s="289">
        <v>1</v>
      </c>
      <c r="V107" s="271">
        <v>0</v>
      </c>
      <c r="W107" s="271">
        <v>0</v>
      </c>
      <c r="X107" s="271">
        <v>0</v>
      </c>
      <c r="Y107" s="271">
        <v>2</v>
      </c>
      <c r="Z107" s="289">
        <f t="shared" si="79"/>
        <v>2</v>
      </c>
      <c r="AA107" s="271">
        <v>0</v>
      </c>
      <c r="AB107" s="271">
        <v>2</v>
      </c>
      <c r="AC107" s="320">
        <f t="shared" si="80"/>
        <v>2</v>
      </c>
      <c r="AD107" s="271">
        <v>0</v>
      </c>
      <c r="AE107" s="271">
        <v>0</v>
      </c>
      <c r="AF107" s="271">
        <v>1</v>
      </c>
      <c r="AG107" s="320">
        <f t="shared" si="81"/>
        <v>1</v>
      </c>
      <c r="AH107" s="322">
        <v>0</v>
      </c>
      <c r="AI107" s="271">
        <v>5</v>
      </c>
      <c r="AJ107" s="320">
        <f t="shared" si="65"/>
        <v>5</v>
      </c>
      <c r="AK107" s="323">
        <v>0</v>
      </c>
      <c r="AL107" s="324">
        <v>4</v>
      </c>
      <c r="AM107" s="320">
        <f t="shared" si="82"/>
        <v>4</v>
      </c>
      <c r="AS107" s="20"/>
      <c r="AT107" s="20"/>
    </row>
    <row r="108" spans="1:46">
      <c r="A108" s="20"/>
      <c r="B108" s="32" t="s">
        <v>133</v>
      </c>
      <c r="C108" s="50" t="s">
        <v>177</v>
      </c>
      <c r="D108" s="289">
        <v>0</v>
      </c>
      <c r="E108" s="271">
        <v>0</v>
      </c>
      <c r="F108" s="271">
        <v>0</v>
      </c>
      <c r="G108" s="268">
        <f t="shared" si="78"/>
        <v>0</v>
      </c>
      <c r="H108" s="271">
        <v>0</v>
      </c>
      <c r="I108" s="271">
        <v>0</v>
      </c>
      <c r="J108" s="271">
        <v>0</v>
      </c>
      <c r="K108" s="268">
        <f t="shared" si="83"/>
        <v>0</v>
      </c>
      <c r="L108" s="271">
        <v>0</v>
      </c>
      <c r="M108" s="271">
        <v>0</v>
      </c>
      <c r="N108" s="268">
        <f t="shared" si="69"/>
        <v>0</v>
      </c>
      <c r="O108" s="289">
        <v>3</v>
      </c>
      <c r="P108" s="289">
        <v>2</v>
      </c>
      <c r="Q108" s="289">
        <v>5</v>
      </c>
      <c r="R108" s="289">
        <v>3</v>
      </c>
      <c r="S108" s="289">
        <v>4</v>
      </c>
      <c r="T108" s="289">
        <v>1</v>
      </c>
      <c r="U108" s="289">
        <v>1</v>
      </c>
      <c r="V108" s="271">
        <v>0</v>
      </c>
      <c r="W108" s="271">
        <v>3</v>
      </c>
      <c r="X108" s="271">
        <v>0</v>
      </c>
      <c r="Y108" s="271">
        <v>5</v>
      </c>
      <c r="Z108" s="289">
        <f t="shared" si="79"/>
        <v>8</v>
      </c>
      <c r="AA108" s="271">
        <v>0</v>
      </c>
      <c r="AB108" s="271">
        <v>4</v>
      </c>
      <c r="AC108" s="320">
        <f t="shared" si="80"/>
        <v>4</v>
      </c>
      <c r="AD108" s="271">
        <v>0</v>
      </c>
      <c r="AE108" s="271">
        <v>0</v>
      </c>
      <c r="AF108" s="271">
        <v>1</v>
      </c>
      <c r="AG108" s="320">
        <f t="shared" si="81"/>
        <v>1</v>
      </c>
      <c r="AH108" s="322">
        <v>1</v>
      </c>
      <c r="AI108" s="271">
        <v>0</v>
      </c>
      <c r="AJ108" s="320">
        <f t="shared" si="65"/>
        <v>1</v>
      </c>
      <c r="AK108" s="323">
        <v>0</v>
      </c>
      <c r="AL108" s="324">
        <v>5</v>
      </c>
      <c r="AM108" s="320">
        <f t="shared" si="82"/>
        <v>5</v>
      </c>
      <c r="AS108" s="20"/>
      <c r="AT108" s="20"/>
    </row>
    <row r="109" spans="1:46">
      <c r="A109" s="20"/>
      <c r="B109" s="32" t="s">
        <v>133</v>
      </c>
      <c r="C109" s="50" t="s">
        <v>253</v>
      </c>
      <c r="D109" s="289">
        <v>0</v>
      </c>
      <c r="E109" s="271">
        <v>0</v>
      </c>
      <c r="F109" s="271">
        <v>0</v>
      </c>
      <c r="G109" s="268">
        <f t="shared" si="78"/>
        <v>0</v>
      </c>
      <c r="H109" s="271">
        <v>0</v>
      </c>
      <c r="I109" s="271">
        <v>0</v>
      </c>
      <c r="J109" s="271">
        <v>0</v>
      </c>
      <c r="K109" s="268">
        <f t="shared" si="83"/>
        <v>0</v>
      </c>
      <c r="L109" s="271">
        <v>0</v>
      </c>
      <c r="M109" s="271">
        <v>0</v>
      </c>
      <c r="N109" s="268">
        <f t="shared" si="69"/>
        <v>0</v>
      </c>
      <c r="O109" s="289">
        <v>0</v>
      </c>
      <c r="P109" s="289">
        <v>0</v>
      </c>
      <c r="Q109" s="289">
        <v>0</v>
      </c>
      <c r="R109" s="289">
        <v>0</v>
      </c>
      <c r="S109" s="289">
        <v>0</v>
      </c>
      <c r="T109" s="289">
        <v>0</v>
      </c>
      <c r="U109" s="289">
        <v>0</v>
      </c>
      <c r="V109" s="271">
        <v>0</v>
      </c>
      <c r="W109" s="271">
        <v>0</v>
      </c>
      <c r="X109" s="271">
        <v>0</v>
      </c>
      <c r="Y109" s="271">
        <v>0</v>
      </c>
      <c r="Z109" s="289">
        <f t="shared" si="79"/>
        <v>0</v>
      </c>
      <c r="AA109" s="271">
        <v>0</v>
      </c>
      <c r="AB109" s="271">
        <v>0</v>
      </c>
      <c r="AC109" s="320">
        <f t="shared" si="80"/>
        <v>0</v>
      </c>
      <c r="AD109" s="271">
        <v>0</v>
      </c>
      <c r="AE109" s="271">
        <v>0</v>
      </c>
      <c r="AF109" s="271">
        <v>0</v>
      </c>
      <c r="AG109" s="320">
        <f t="shared" si="81"/>
        <v>0</v>
      </c>
      <c r="AH109" s="322">
        <v>0</v>
      </c>
      <c r="AI109" s="271">
        <v>1</v>
      </c>
      <c r="AJ109" s="320">
        <f t="shared" si="65"/>
        <v>1</v>
      </c>
      <c r="AK109" s="323">
        <v>0</v>
      </c>
      <c r="AL109" s="324">
        <v>0</v>
      </c>
      <c r="AM109" s="320">
        <f t="shared" si="82"/>
        <v>0</v>
      </c>
      <c r="AS109" s="20"/>
      <c r="AT109" s="20"/>
    </row>
    <row r="110" spans="1:46">
      <c r="A110" s="20"/>
      <c r="B110" s="32" t="s">
        <v>134</v>
      </c>
      <c r="C110" s="50" t="s">
        <v>178</v>
      </c>
      <c r="D110" s="289">
        <v>0</v>
      </c>
      <c r="E110" s="271">
        <v>0</v>
      </c>
      <c r="F110" s="271">
        <v>0</v>
      </c>
      <c r="G110" s="268">
        <f t="shared" si="78"/>
        <v>0</v>
      </c>
      <c r="H110" s="271">
        <v>1</v>
      </c>
      <c r="I110" s="271">
        <v>0</v>
      </c>
      <c r="J110" s="271">
        <v>1</v>
      </c>
      <c r="K110" s="268">
        <f t="shared" si="83"/>
        <v>2</v>
      </c>
      <c r="L110" s="271">
        <v>2</v>
      </c>
      <c r="M110" s="271">
        <v>0</v>
      </c>
      <c r="N110" s="268">
        <f t="shared" si="69"/>
        <v>2</v>
      </c>
      <c r="O110" s="289">
        <v>2</v>
      </c>
      <c r="P110" s="289">
        <v>3</v>
      </c>
      <c r="Q110" s="289">
        <v>1</v>
      </c>
      <c r="R110" s="289">
        <v>7</v>
      </c>
      <c r="S110" s="289">
        <v>8</v>
      </c>
      <c r="T110" s="289">
        <v>12</v>
      </c>
      <c r="U110" s="289">
        <v>9</v>
      </c>
      <c r="V110" s="271">
        <v>0</v>
      </c>
      <c r="W110" s="271">
        <v>1</v>
      </c>
      <c r="X110" s="271">
        <v>6</v>
      </c>
      <c r="Y110" s="271">
        <v>4</v>
      </c>
      <c r="Z110" s="289">
        <f t="shared" si="79"/>
        <v>11</v>
      </c>
      <c r="AA110" s="271">
        <v>0</v>
      </c>
      <c r="AB110" s="271">
        <v>14</v>
      </c>
      <c r="AC110" s="320">
        <f t="shared" si="80"/>
        <v>14</v>
      </c>
      <c r="AD110" s="271">
        <v>0</v>
      </c>
      <c r="AE110" s="271">
        <v>3</v>
      </c>
      <c r="AF110" s="271">
        <v>5</v>
      </c>
      <c r="AG110" s="320">
        <f t="shared" si="81"/>
        <v>8</v>
      </c>
      <c r="AH110" s="322">
        <v>2</v>
      </c>
      <c r="AI110" s="271">
        <v>2</v>
      </c>
      <c r="AJ110" s="320">
        <f t="shared" si="65"/>
        <v>4</v>
      </c>
      <c r="AK110" s="323">
        <v>0</v>
      </c>
      <c r="AL110" s="324">
        <v>10</v>
      </c>
      <c r="AM110" s="320">
        <f t="shared" si="82"/>
        <v>10</v>
      </c>
      <c r="AS110" s="20"/>
      <c r="AT110" s="20"/>
    </row>
    <row r="111" spans="1:46">
      <c r="A111" s="20"/>
      <c r="B111" s="49" t="s">
        <v>134</v>
      </c>
      <c r="C111" s="50" t="s">
        <v>179</v>
      </c>
      <c r="D111" s="289">
        <v>0</v>
      </c>
      <c r="E111" s="271">
        <v>0</v>
      </c>
      <c r="F111" s="271">
        <v>0</v>
      </c>
      <c r="G111" s="268">
        <f t="shared" si="78"/>
        <v>0</v>
      </c>
      <c r="H111" s="271">
        <v>0</v>
      </c>
      <c r="I111" s="271">
        <v>0</v>
      </c>
      <c r="J111" s="271">
        <v>0</v>
      </c>
      <c r="K111" s="268">
        <f t="shared" si="83"/>
        <v>0</v>
      </c>
      <c r="L111" s="271">
        <v>0</v>
      </c>
      <c r="M111" s="271">
        <v>1</v>
      </c>
      <c r="N111" s="268">
        <f t="shared" si="69"/>
        <v>1</v>
      </c>
      <c r="O111" s="289">
        <v>2</v>
      </c>
      <c r="P111" s="289">
        <v>6</v>
      </c>
      <c r="Q111" s="289">
        <v>5</v>
      </c>
      <c r="R111" s="289">
        <v>5</v>
      </c>
      <c r="S111" s="289">
        <v>8</v>
      </c>
      <c r="T111" s="289">
        <v>6</v>
      </c>
      <c r="U111" s="289">
        <v>5</v>
      </c>
      <c r="V111" s="271">
        <v>1</v>
      </c>
      <c r="W111" s="271">
        <v>0</v>
      </c>
      <c r="X111" s="271">
        <v>1</v>
      </c>
      <c r="Y111" s="271">
        <v>6</v>
      </c>
      <c r="Z111" s="289">
        <f t="shared" si="79"/>
        <v>8</v>
      </c>
      <c r="AA111" s="271">
        <v>1</v>
      </c>
      <c r="AB111" s="271">
        <v>7</v>
      </c>
      <c r="AC111" s="320">
        <f t="shared" si="80"/>
        <v>8</v>
      </c>
      <c r="AD111" s="271">
        <v>0</v>
      </c>
      <c r="AE111" s="271">
        <v>0</v>
      </c>
      <c r="AF111" s="271">
        <v>3</v>
      </c>
      <c r="AG111" s="320">
        <f t="shared" si="81"/>
        <v>3</v>
      </c>
      <c r="AH111" s="322">
        <v>0</v>
      </c>
      <c r="AI111" s="271">
        <v>2</v>
      </c>
      <c r="AJ111" s="320">
        <f t="shared" si="65"/>
        <v>2</v>
      </c>
      <c r="AK111" s="323">
        <v>0</v>
      </c>
      <c r="AL111" s="324">
        <v>2</v>
      </c>
      <c r="AM111" s="320">
        <f t="shared" si="82"/>
        <v>2</v>
      </c>
      <c r="AS111" s="20"/>
      <c r="AT111" s="20"/>
    </row>
    <row r="112" spans="1:46">
      <c r="A112" s="20"/>
      <c r="B112" s="46" t="s">
        <v>16</v>
      </c>
      <c r="C112" s="310"/>
      <c r="D112" s="286">
        <f>SUM(D66:D111)</f>
        <v>14</v>
      </c>
      <c r="E112" s="124">
        <f>SUM(E66:E111)</f>
        <v>15</v>
      </c>
      <c r="F112" s="124">
        <f>SUM(F66:F111)</f>
        <v>14</v>
      </c>
      <c r="G112" s="286">
        <f>SUM(G66:G111)</f>
        <v>29</v>
      </c>
      <c r="H112" s="124">
        <f t="shared" ref="H112:AC112" si="84">SUM(H66:H111)</f>
        <v>18</v>
      </c>
      <c r="I112" s="124">
        <f t="shared" si="84"/>
        <v>15</v>
      </c>
      <c r="J112" s="124">
        <f t="shared" si="84"/>
        <v>8</v>
      </c>
      <c r="K112" s="286">
        <f t="shared" si="84"/>
        <v>41</v>
      </c>
      <c r="L112" s="124">
        <f t="shared" si="84"/>
        <v>24</v>
      </c>
      <c r="M112" s="124">
        <f t="shared" si="84"/>
        <v>14</v>
      </c>
      <c r="N112" s="286">
        <f t="shared" si="84"/>
        <v>38</v>
      </c>
      <c r="O112" s="286">
        <f t="shared" si="84"/>
        <v>44</v>
      </c>
      <c r="P112" s="286">
        <f t="shared" si="84"/>
        <v>40</v>
      </c>
      <c r="Q112" s="286">
        <f t="shared" si="84"/>
        <v>44</v>
      </c>
      <c r="R112" s="286">
        <f t="shared" si="84"/>
        <v>49</v>
      </c>
      <c r="S112" s="286">
        <f t="shared" si="84"/>
        <v>55</v>
      </c>
      <c r="T112" s="286">
        <f t="shared" si="84"/>
        <v>59</v>
      </c>
      <c r="U112" s="286">
        <f t="shared" si="84"/>
        <v>54</v>
      </c>
      <c r="V112" s="315">
        <f t="shared" si="84"/>
        <v>12</v>
      </c>
      <c r="W112" s="315">
        <f t="shared" si="84"/>
        <v>8</v>
      </c>
      <c r="X112" s="315">
        <f t="shared" si="84"/>
        <v>28</v>
      </c>
      <c r="Y112" s="315">
        <f t="shared" si="84"/>
        <v>59</v>
      </c>
      <c r="Z112" s="273">
        <f t="shared" si="84"/>
        <v>107</v>
      </c>
      <c r="AA112" s="315">
        <f t="shared" si="84"/>
        <v>5</v>
      </c>
      <c r="AB112" s="315">
        <f t="shared" si="84"/>
        <v>125</v>
      </c>
      <c r="AC112" s="321">
        <f t="shared" si="84"/>
        <v>130</v>
      </c>
      <c r="AD112" s="315">
        <f t="shared" ref="AD112:AM112" si="85">SUM(AD66:AD111)</f>
        <v>2</v>
      </c>
      <c r="AE112" s="315">
        <f t="shared" si="85"/>
        <v>6</v>
      </c>
      <c r="AF112" s="315">
        <f t="shared" si="85"/>
        <v>60</v>
      </c>
      <c r="AG112" s="321">
        <f t="shared" si="85"/>
        <v>68</v>
      </c>
      <c r="AH112" s="325">
        <f t="shared" si="85"/>
        <v>6</v>
      </c>
      <c r="AI112" s="315">
        <f t="shared" si="85"/>
        <v>73</v>
      </c>
      <c r="AJ112" s="321">
        <f t="shared" si="85"/>
        <v>79</v>
      </c>
      <c r="AK112" s="325">
        <f t="shared" si="85"/>
        <v>1</v>
      </c>
      <c r="AL112" s="315">
        <f t="shared" si="85"/>
        <v>80</v>
      </c>
      <c r="AM112" s="321">
        <f t="shared" si="85"/>
        <v>81</v>
      </c>
      <c r="AS112" s="20"/>
      <c r="AT112" s="20"/>
    </row>
    <row r="113" spans="1:46">
      <c r="A113" s="20"/>
      <c r="B113" s="19" t="s">
        <v>17</v>
      </c>
      <c r="C113" s="19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</row>
    <row r="114" ht="14.25" spans="1:263">
      <c r="A114" s="20"/>
      <c r="B114" s="19" t="s">
        <v>246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111"/>
      <c r="AA114" s="111"/>
      <c r="AB114" s="111"/>
      <c r="AC114" s="111"/>
      <c r="AD114" s="20"/>
      <c r="AE114" s="20"/>
      <c r="AF114" s="20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20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 s="133"/>
      <c r="IB114" s="133"/>
      <c r="IC114" s="133"/>
      <c r="ID114" s="133"/>
      <c r="IE114" s="133"/>
      <c r="IF114" s="133"/>
      <c r="IG114" s="133"/>
      <c r="IH114" s="133"/>
      <c r="II114" s="133"/>
      <c r="IJ114" s="133"/>
      <c r="IK114" s="133"/>
      <c r="IL114" s="133"/>
      <c r="IM114" s="133"/>
      <c r="IN114" s="133"/>
      <c r="IO114" s="133"/>
      <c r="IP114" s="133"/>
      <c r="IQ114" s="133"/>
      <c r="IR114" s="133"/>
      <c r="IS114" s="133"/>
      <c r="IT114" s="133"/>
      <c r="IU114" s="133"/>
      <c r="IV114" s="133"/>
      <c r="IW114" s="133"/>
      <c r="IX114" s="133"/>
      <c r="IY114" s="133"/>
      <c r="IZ114" s="133"/>
      <c r="JA114" s="133"/>
      <c r="JB114" s="133"/>
      <c r="JC114" s="133"/>
    </row>
    <row r="115" ht="13.5" customHeight="1" spans="1:46">
      <c r="A115" s="20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19"/>
      <c r="AA115" s="19"/>
      <c r="AB115" s="19"/>
      <c r="AC115" s="19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</row>
    <row r="116" spans="1:46">
      <c r="A116" s="20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20"/>
      <c r="AE116" s="20"/>
      <c r="AF116" s="20"/>
      <c r="AG116" s="20"/>
      <c r="AH116" s="20"/>
      <c r="AI116" s="20"/>
      <c r="AJ116" s="20"/>
      <c r="AK116" s="303"/>
      <c r="AL116" s="303"/>
      <c r="AM116" s="20"/>
      <c r="AN116" s="20"/>
      <c r="AO116" s="20"/>
      <c r="AP116" s="20"/>
      <c r="AQ116" s="20"/>
      <c r="AR116" s="20"/>
      <c r="AS116" s="20"/>
      <c r="AT116" s="20"/>
    </row>
    <row r="117" spans="1:46">
      <c r="A117" s="20"/>
      <c r="B117" s="40" t="s">
        <v>254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</row>
    <row r="118" spans="1:46">
      <c r="A118" s="20"/>
      <c r="B118" s="255" t="s">
        <v>122</v>
      </c>
      <c r="C118" s="255" t="s">
        <v>140</v>
      </c>
      <c r="D118" s="256">
        <v>2006</v>
      </c>
      <c r="E118" s="257">
        <v>2007</v>
      </c>
      <c r="F118" s="258"/>
      <c r="G118" s="258"/>
      <c r="H118" s="257">
        <v>2008</v>
      </c>
      <c r="I118" s="258"/>
      <c r="J118" s="258"/>
      <c r="K118" s="259"/>
      <c r="L118" s="257">
        <v>2009</v>
      </c>
      <c r="M118" s="258"/>
      <c r="N118" s="259"/>
      <c r="O118" s="256">
        <v>2010</v>
      </c>
      <c r="P118" s="256">
        <v>2011</v>
      </c>
      <c r="Q118" s="256">
        <v>2012</v>
      </c>
      <c r="R118" s="256">
        <v>2013</v>
      </c>
      <c r="S118" s="256">
        <v>2014</v>
      </c>
      <c r="T118" s="256">
        <v>2015</v>
      </c>
      <c r="U118" s="256">
        <v>2016</v>
      </c>
      <c r="V118" s="135">
        <v>2017</v>
      </c>
      <c r="W118" s="249"/>
      <c r="X118" s="249"/>
      <c r="Y118" s="249"/>
      <c r="Z118" s="136"/>
      <c r="AA118" s="135">
        <v>2018</v>
      </c>
      <c r="AB118" s="249"/>
      <c r="AC118" s="136"/>
      <c r="AD118" s="302"/>
      <c r="AE118" s="135">
        <v>2019</v>
      </c>
      <c r="AF118" s="249"/>
      <c r="AG118" s="136"/>
      <c r="AH118" s="326">
        <v>2020</v>
      </c>
      <c r="AI118" s="297"/>
      <c r="AJ118" s="304"/>
      <c r="AK118" s="326">
        <v>2021</v>
      </c>
      <c r="AL118" s="297"/>
      <c r="AM118" s="304"/>
      <c r="AS118" s="20"/>
      <c r="AT118" s="20"/>
    </row>
    <row r="119" ht="25.5" spans="1:46">
      <c r="A119" s="20"/>
      <c r="B119" s="261"/>
      <c r="C119" s="261"/>
      <c r="D119" s="273" t="s">
        <v>234</v>
      </c>
      <c r="E119" s="273" t="s">
        <v>235</v>
      </c>
      <c r="F119" s="273" t="s">
        <v>236</v>
      </c>
      <c r="G119" s="311" t="s">
        <v>237</v>
      </c>
      <c r="H119" s="298" t="s">
        <v>235</v>
      </c>
      <c r="I119" s="298" t="s">
        <v>235</v>
      </c>
      <c r="J119" s="298" t="s">
        <v>238</v>
      </c>
      <c r="K119" s="273" t="s">
        <v>237</v>
      </c>
      <c r="L119" s="311" t="s">
        <v>238</v>
      </c>
      <c r="M119" s="311" t="s">
        <v>239</v>
      </c>
      <c r="N119" s="283" t="s">
        <v>237</v>
      </c>
      <c r="O119" s="283" t="s">
        <v>238</v>
      </c>
      <c r="P119" s="283" t="s">
        <v>238</v>
      </c>
      <c r="Q119" s="283" t="s">
        <v>238</v>
      </c>
      <c r="R119" s="283" t="s">
        <v>240</v>
      </c>
      <c r="S119" s="283" t="s">
        <v>240</v>
      </c>
      <c r="T119" s="283" t="s">
        <v>240</v>
      </c>
      <c r="U119" s="283" t="s">
        <v>240</v>
      </c>
      <c r="V119" s="298" t="s">
        <v>234</v>
      </c>
      <c r="W119" s="298" t="s">
        <v>236</v>
      </c>
      <c r="X119" s="298" t="s">
        <v>238</v>
      </c>
      <c r="Y119" s="318" t="s">
        <v>241</v>
      </c>
      <c r="Z119" s="286" t="s">
        <v>237</v>
      </c>
      <c r="AA119" s="298" t="s">
        <v>238</v>
      </c>
      <c r="AB119" s="319" t="s">
        <v>240</v>
      </c>
      <c r="AC119" s="250" t="s">
        <v>237</v>
      </c>
      <c r="AD119" s="250" t="s">
        <v>236</v>
      </c>
      <c r="AE119" s="250" t="s">
        <v>242</v>
      </c>
      <c r="AF119" s="250" t="s">
        <v>240</v>
      </c>
      <c r="AG119" s="250" t="s">
        <v>237</v>
      </c>
      <c r="AH119" s="250" t="s">
        <v>242</v>
      </c>
      <c r="AI119" s="250" t="s">
        <v>240</v>
      </c>
      <c r="AJ119" s="250" t="s">
        <v>237</v>
      </c>
      <c r="AK119" s="250" t="s">
        <v>235</v>
      </c>
      <c r="AL119" s="250" t="s">
        <v>240</v>
      </c>
      <c r="AM119" s="250" t="s">
        <v>237</v>
      </c>
      <c r="AS119" s="20"/>
      <c r="AT119" s="20"/>
    </row>
    <row r="120" ht="24.95" customHeight="1" spans="1:46">
      <c r="A120" s="20"/>
      <c r="B120" s="30" t="str">
        <f>B66</f>
        <v>FACALE</v>
      </c>
      <c r="C120" s="48" t="str">
        <f>C66</f>
        <v>Artes Cênicas</v>
      </c>
      <c r="D120" s="278">
        <f>IF(ISERROR(D66/D$112),"-",(D66/D$112))</f>
        <v>0</v>
      </c>
      <c r="E120" s="277">
        <f>IF(ISERROR(E66/E$112),"-",(E66/E$112))</f>
        <v>0</v>
      </c>
      <c r="F120" s="277">
        <f>IF(ISERROR(F66/F$112),"-",(F66/F$112))</f>
        <v>0</v>
      </c>
      <c r="G120" s="278">
        <f>IF(ISERROR(G66/G$112),"-",(G66/G$112))</f>
        <v>0</v>
      </c>
      <c r="H120" s="277">
        <f t="shared" ref="H120:U120" si="86">IF(ISERROR(H66/H$112),"-",(H66/H$112))</f>
        <v>0</v>
      </c>
      <c r="I120" s="277">
        <f t="shared" si="86"/>
        <v>0</v>
      </c>
      <c r="J120" s="277">
        <f t="shared" si="86"/>
        <v>0</v>
      </c>
      <c r="K120" s="278">
        <f t="shared" si="86"/>
        <v>0</v>
      </c>
      <c r="L120" s="37">
        <f t="shared" si="86"/>
        <v>0.0416666666666667</v>
      </c>
      <c r="M120" s="37">
        <f t="shared" si="86"/>
        <v>0.214285714285714</v>
      </c>
      <c r="N120" s="313">
        <f t="shared" si="86"/>
        <v>0.105263157894737</v>
      </c>
      <c r="O120" s="313">
        <f t="shared" si="86"/>
        <v>0.0454545454545455</v>
      </c>
      <c r="P120" s="313">
        <f t="shared" si="86"/>
        <v>0.075</v>
      </c>
      <c r="Q120" s="313">
        <f t="shared" si="86"/>
        <v>0.136363636363636</v>
      </c>
      <c r="R120" s="313">
        <f t="shared" si="86"/>
        <v>0.0816326530612245</v>
      </c>
      <c r="S120" s="313">
        <f t="shared" si="86"/>
        <v>0.0181818181818182</v>
      </c>
      <c r="T120" s="313">
        <f t="shared" si="86"/>
        <v>0</v>
      </c>
      <c r="U120" s="313">
        <f t="shared" si="86"/>
        <v>0.037037037037037</v>
      </c>
      <c r="V120" s="316">
        <f t="shared" ref="V120:AK120" si="87">IF(ISERROR(V66/V$112),"-",(V66/V$112))</f>
        <v>0.0833333333333333</v>
      </c>
      <c r="W120" s="316">
        <f t="shared" si="87"/>
        <v>0</v>
      </c>
      <c r="X120" s="316">
        <f t="shared" si="87"/>
        <v>0</v>
      </c>
      <c r="Y120" s="316">
        <f t="shared" si="87"/>
        <v>0.0338983050847458</v>
      </c>
      <c r="Z120" s="313">
        <f t="shared" si="87"/>
        <v>0.0280373831775701</v>
      </c>
      <c r="AA120" s="316">
        <f t="shared" si="87"/>
        <v>0</v>
      </c>
      <c r="AB120" s="316">
        <f t="shared" si="87"/>
        <v>0.024</v>
      </c>
      <c r="AC120" s="313">
        <f t="shared" si="87"/>
        <v>0.0230769230769231</v>
      </c>
      <c r="AD120" s="316">
        <f t="shared" si="87"/>
        <v>0</v>
      </c>
      <c r="AE120" s="316">
        <f t="shared" si="87"/>
        <v>0</v>
      </c>
      <c r="AF120" s="316">
        <f t="shared" si="87"/>
        <v>0.0166666666666667</v>
      </c>
      <c r="AG120" s="313">
        <f t="shared" si="87"/>
        <v>0.0147058823529412</v>
      </c>
      <c r="AH120" s="316">
        <f>IF(ISERROR(AH66/$AH$112),"-",(AH66/$AH$112))</f>
        <v>0</v>
      </c>
      <c r="AI120" s="316">
        <f t="shared" ref="AI120:AI165" si="88">IF(ISERROR(AI66/AI$112),"-",(AI66/AI$112))</f>
        <v>0.0136986301369863</v>
      </c>
      <c r="AJ120" s="313">
        <f t="shared" ref="AJ120:AJ165" si="89">IF(ISERROR(AJ66/AJ$112),"-",(AJ66/AJ$112))</f>
        <v>0.0126582278481013</v>
      </c>
      <c r="AK120" s="316">
        <f>IF(ISERROR(AK66/$AK$112),"-",(AK66/$AK$112))</f>
        <v>1</v>
      </c>
      <c r="AL120" s="316">
        <f>IF(ISERROR(AL66/AL$112),"-",(AL66/AL$112))</f>
        <v>0</v>
      </c>
      <c r="AM120" s="313">
        <f>IF(ISERROR(AM66/AM$112),"-",(AM66/AM$112))</f>
        <v>0.0123456790123457</v>
      </c>
      <c r="AS120" s="20"/>
      <c r="AT120" s="20"/>
    </row>
    <row r="121" ht="13.5" customHeight="1" spans="1:46">
      <c r="A121" s="312"/>
      <c r="B121" s="32" t="str">
        <f t="shared" ref="B121:B165" si="90">B67</f>
        <v>FACALE</v>
      </c>
      <c r="C121" s="50" t="str">
        <f t="shared" ref="C121:C165" si="91">C67</f>
        <v>Letras</v>
      </c>
      <c r="D121" s="281">
        <f t="shared" ref="D121:D162" si="92">IF(ISERROR(D67/D$112),"-",(D67/D$112))</f>
        <v>0.357142857142857</v>
      </c>
      <c r="E121" s="280">
        <f t="shared" ref="E121:E162" si="93">IF(ISERROR(E67/E$112),"-",(E67/E$112))</f>
        <v>0.266666666666667</v>
      </c>
      <c r="F121" s="280">
        <f t="shared" ref="F121:F162" si="94">IF(ISERROR(F67/F$112),"-",(F67/F$112))</f>
        <v>0.285714285714286</v>
      </c>
      <c r="G121" s="281">
        <f t="shared" ref="G121:G162" si="95">IF(ISERROR(G67/G$112),"-",(G67/G$112))</f>
        <v>0.275862068965517</v>
      </c>
      <c r="H121" s="280">
        <f t="shared" ref="H121:H162" si="96">IF(ISERROR(H67/H$112),"-",(H67/H$112))</f>
        <v>0.111111111111111</v>
      </c>
      <c r="I121" s="280">
        <f t="shared" ref="I121:I162" si="97">IF(ISERROR(I67/I$112),"-",(I67/I$112))</f>
        <v>0.266666666666667</v>
      </c>
      <c r="J121" s="280">
        <f t="shared" ref="J121:J162" si="98">IF(ISERROR(J67/J$112),"-",(J67/J$112))</f>
        <v>0.25</v>
      </c>
      <c r="K121" s="281">
        <f t="shared" ref="K121:K162" si="99">IF(ISERROR(K67/K$112),"-",(K67/K$112))</f>
        <v>0.195121951219512</v>
      </c>
      <c r="L121" s="38">
        <f t="shared" ref="L121:L162" si="100">IF(ISERROR(L67/L$112),"-",(L67/L$112))</f>
        <v>0.0416666666666667</v>
      </c>
      <c r="M121" s="38">
        <f t="shared" ref="M121:M162" si="101">IF(ISERROR(M67/M$112),"-",(M67/M$112))</f>
        <v>0.214285714285714</v>
      </c>
      <c r="N121" s="314">
        <f t="shared" ref="N121:N162" si="102">IF(ISERROR(N67/N$112),"-",(N67/N$112))</f>
        <v>0.105263157894737</v>
      </c>
      <c r="O121" s="314">
        <f t="shared" ref="O121:O162" si="103">IF(ISERROR(O67/O$112),"-",(O67/O$112))</f>
        <v>0.0909090909090909</v>
      </c>
      <c r="P121" s="314">
        <f t="shared" ref="P121:P162" si="104">IF(ISERROR(P67/P$112),"-",(P67/P$112))</f>
        <v>0.1</v>
      </c>
      <c r="Q121" s="314">
        <f t="shared" ref="Q121:Q162" si="105">IF(ISERROR(Q67/Q$112),"-",(Q67/Q$112))</f>
        <v>0.0227272727272727</v>
      </c>
      <c r="R121" s="314">
        <f t="shared" ref="R121:R162" si="106">IF(ISERROR(R67/R$112),"-",(R67/R$112))</f>
        <v>0.0408163265306122</v>
      </c>
      <c r="S121" s="314">
        <f t="shared" ref="S121:S162" si="107">IF(ISERROR(S67/S$112),"-",(S67/S$112))</f>
        <v>0.0181818181818182</v>
      </c>
      <c r="T121" s="314">
        <f t="shared" ref="T121:T162" si="108">IF(ISERROR(T67/T$112),"-",(T67/T$112))</f>
        <v>0</v>
      </c>
      <c r="U121" s="314">
        <f t="shared" ref="U121:U162" si="109">IF(ISERROR(U67/U$112),"-",(U67/U$112))</f>
        <v>0</v>
      </c>
      <c r="V121" s="317">
        <f t="shared" ref="V121:V162" si="110">IF(ISERROR(V67/V$112),"-",(V67/V$112))</f>
        <v>0.166666666666667</v>
      </c>
      <c r="W121" s="317">
        <f t="shared" ref="W121:W162" si="111">IF(ISERROR(W67/W$112),"-",(W67/W$112))</f>
        <v>0</v>
      </c>
      <c r="X121" s="317">
        <f t="shared" ref="X121:X162" si="112">IF(ISERROR(X67/X$112),"-",(X67/X$112))</f>
        <v>0</v>
      </c>
      <c r="Y121" s="317">
        <f t="shared" ref="Y121:Y162" si="113">IF(ISERROR(Y67/Y$112),"-",(Y67/Y$112))</f>
        <v>0</v>
      </c>
      <c r="Z121" s="314">
        <f t="shared" ref="Z121:Z162" si="114">IF(ISERROR(Z67/Z$112),"-",(Z67/Z$112))</f>
        <v>0.0186915887850467</v>
      </c>
      <c r="AA121" s="317">
        <f t="shared" ref="AA121:AA162" si="115">IF(ISERROR(AA67/AA$112),"-",(AA67/AA$112))</f>
        <v>0</v>
      </c>
      <c r="AB121" s="317">
        <f t="shared" ref="AB121:AB162" si="116">IF(ISERROR(AB67/AB$112),"-",(AB67/AB$112))</f>
        <v>0.016</v>
      </c>
      <c r="AC121" s="314">
        <f t="shared" ref="AC121:AC162" si="117">IF(ISERROR(AC67/AC$112),"-",(AC67/AC$112))</f>
        <v>0.0153846153846154</v>
      </c>
      <c r="AD121" s="317">
        <f t="shared" ref="AD121:AJ121" si="118">IF(ISERROR(AD67/AD$112),"-",(AD67/AD$112))</f>
        <v>0</v>
      </c>
      <c r="AE121" s="317">
        <f t="shared" si="118"/>
        <v>0</v>
      </c>
      <c r="AF121" s="317">
        <f t="shared" si="118"/>
        <v>0.0166666666666667</v>
      </c>
      <c r="AG121" s="327">
        <f t="shared" si="118"/>
        <v>0.0147058823529412</v>
      </c>
      <c r="AH121" s="317">
        <f t="shared" ref="AH121:AH165" si="119">IF(ISERROR(AH67/$AH$112),"-",(AH67/$AH$112))</f>
        <v>0</v>
      </c>
      <c r="AI121" s="328">
        <f t="shared" si="118"/>
        <v>0.0136986301369863</v>
      </c>
      <c r="AJ121" s="314">
        <f t="shared" si="118"/>
        <v>0.0126582278481013</v>
      </c>
      <c r="AK121" s="317">
        <f t="shared" ref="AK121:AK165" si="120">IF(ISERROR(AK67/$AK$112),"-",(AK67/$AK$112))</f>
        <v>0</v>
      </c>
      <c r="AL121" s="329">
        <f t="shared" ref="AL121:AL165" si="121">IF(ISERROR(AL67/AL$112),"-",(AL67/AL$112))</f>
        <v>0.0125</v>
      </c>
      <c r="AM121" s="314">
        <f t="shared" ref="AM121:AM165" si="122">IF(ISERROR(AM67/AM$112),"-",(AM67/AM$112))</f>
        <v>0.0123456790123457</v>
      </c>
      <c r="AS121" s="20"/>
      <c r="AT121" s="20"/>
    </row>
    <row r="122" ht="13.5" customHeight="1" spans="1:46">
      <c r="A122" s="20"/>
      <c r="B122" s="32" t="str">
        <f t="shared" si="90"/>
        <v>FACALE</v>
      </c>
      <c r="C122" s="50" t="str">
        <f t="shared" si="91"/>
        <v>Letras (Mestrado)</v>
      </c>
      <c r="D122" s="281">
        <f t="shared" si="92"/>
        <v>0</v>
      </c>
      <c r="E122" s="280">
        <f t="shared" si="93"/>
        <v>0</v>
      </c>
      <c r="F122" s="280">
        <f t="shared" si="94"/>
        <v>0</v>
      </c>
      <c r="G122" s="281">
        <f t="shared" si="95"/>
        <v>0</v>
      </c>
      <c r="H122" s="280">
        <f t="shared" si="96"/>
        <v>0</v>
      </c>
      <c r="I122" s="280">
        <f t="shared" si="97"/>
        <v>0</v>
      </c>
      <c r="J122" s="280">
        <f t="shared" si="98"/>
        <v>0</v>
      </c>
      <c r="K122" s="281">
        <f t="shared" si="99"/>
        <v>0</v>
      </c>
      <c r="L122" s="38">
        <f t="shared" si="100"/>
        <v>0</v>
      </c>
      <c r="M122" s="38">
        <f t="shared" si="101"/>
        <v>0</v>
      </c>
      <c r="N122" s="314">
        <f t="shared" si="102"/>
        <v>0</v>
      </c>
      <c r="O122" s="314">
        <f t="shared" si="103"/>
        <v>0</v>
      </c>
      <c r="P122" s="314">
        <f t="shared" si="104"/>
        <v>0</v>
      </c>
      <c r="Q122" s="314">
        <f t="shared" si="105"/>
        <v>0</v>
      </c>
      <c r="R122" s="314">
        <f t="shared" si="106"/>
        <v>0</v>
      </c>
      <c r="S122" s="314">
        <f t="shared" si="107"/>
        <v>0</v>
      </c>
      <c r="T122" s="314">
        <f t="shared" si="108"/>
        <v>0</v>
      </c>
      <c r="U122" s="314">
        <f t="shared" si="109"/>
        <v>0</v>
      </c>
      <c r="V122" s="317">
        <f t="shared" si="110"/>
        <v>0</v>
      </c>
      <c r="W122" s="317">
        <f t="shared" si="111"/>
        <v>0</v>
      </c>
      <c r="X122" s="317">
        <f t="shared" si="112"/>
        <v>0</v>
      </c>
      <c r="Y122" s="317">
        <f t="shared" si="113"/>
        <v>0.0169491525423729</v>
      </c>
      <c r="Z122" s="314">
        <f t="shared" si="114"/>
        <v>0.00934579439252336</v>
      </c>
      <c r="AA122" s="317">
        <f t="shared" si="115"/>
        <v>0</v>
      </c>
      <c r="AB122" s="317">
        <f t="shared" si="116"/>
        <v>0</v>
      </c>
      <c r="AC122" s="314">
        <f t="shared" si="117"/>
        <v>0</v>
      </c>
      <c r="AD122" s="317">
        <f t="shared" ref="AD122:AG122" si="123">IF(ISERROR(AD68/AD$112),"-",(AD68/AD$112))</f>
        <v>0</v>
      </c>
      <c r="AE122" s="317">
        <f t="shared" si="123"/>
        <v>0</v>
      </c>
      <c r="AF122" s="317">
        <f t="shared" si="123"/>
        <v>0</v>
      </c>
      <c r="AG122" s="327">
        <f t="shared" si="123"/>
        <v>0</v>
      </c>
      <c r="AH122" s="317">
        <f t="shared" si="119"/>
        <v>0</v>
      </c>
      <c r="AI122" s="328">
        <f t="shared" si="88"/>
        <v>0</v>
      </c>
      <c r="AJ122" s="314">
        <f t="shared" si="89"/>
        <v>0</v>
      </c>
      <c r="AK122" s="317">
        <f t="shared" si="120"/>
        <v>0</v>
      </c>
      <c r="AL122" s="329">
        <f t="shared" si="121"/>
        <v>0</v>
      </c>
      <c r="AM122" s="314">
        <f t="shared" si="122"/>
        <v>0</v>
      </c>
      <c r="AS122" s="20"/>
      <c r="AT122" s="20"/>
    </row>
    <row r="123" ht="13.5" customHeight="1" spans="1:46">
      <c r="A123" s="20"/>
      <c r="B123" s="32" t="str">
        <f t="shared" si="90"/>
        <v>FACE</v>
      </c>
      <c r="C123" s="50" t="str">
        <f t="shared" si="91"/>
        <v>Administração</v>
      </c>
      <c r="D123" s="281">
        <f t="shared" si="92"/>
        <v>0</v>
      </c>
      <c r="E123" s="280">
        <f t="shared" si="93"/>
        <v>0</v>
      </c>
      <c r="F123" s="280">
        <f t="shared" si="94"/>
        <v>0</v>
      </c>
      <c r="G123" s="281">
        <f t="shared" si="95"/>
        <v>0</v>
      </c>
      <c r="H123" s="280">
        <f t="shared" si="96"/>
        <v>0</v>
      </c>
      <c r="I123" s="280">
        <f t="shared" si="97"/>
        <v>0</v>
      </c>
      <c r="J123" s="280">
        <f t="shared" si="98"/>
        <v>0</v>
      </c>
      <c r="K123" s="281">
        <f t="shared" si="99"/>
        <v>0</v>
      </c>
      <c r="L123" s="38">
        <f t="shared" si="100"/>
        <v>0</v>
      </c>
      <c r="M123" s="38">
        <f t="shared" si="101"/>
        <v>0</v>
      </c>
      <c r="N123" s="314">
        <f t="shared" si="102"/>
        <v>0</v>
      </c>
      <c r="O123" s="314">
        <f t="shared" si="103"/>
        <v>0</v>
      </c>
      <c r="P123" s="314">
        <f t="shared" si="104"/>
        <v>0</v>
      </c>
      <c r="Q123" s="314">
        <f t="shared" si="105"/>
        <v>0.0227272727272727</v>
      </c>
      <c r="R123" s="314">
        <f t="shared" si="106"/>
        <v>0.0204081632653061</v>
      </c>
      <c r="S123" s="314">
        <f t="shared" si="107"/>
        <v>0.0181818181818182</v>
      </c>
      <c r="T123" s="314">
        <f t="shared" si="108"/>
        <v>0.0338983050847458</v>
      </c>
      <c r="U123" s="314">
        <f t="shared" si="109"/>
        <v>0</v>
      </c>
      <c r="V123" s="317">
        <f t="shared" si="110"/>
        <v>0</v>
      </c>
      <c r="W123" s="317">
        <f t="shared" si="111"/>
        <v>0.125</v>
      </c>
      <c r="X123" s="317">
        <f t="shared" si="112"/>
        <v>0</v>
      </c>
      <c r="Y123" s="317">
        <f t="shared" si="113"/>
        <v>0</v>
      </c>
      <c r="Z123" s="314">
        <f t="shared" si="114"/>
        <v>0.00934579439252336</v>
      </c>
      <c r="AA123" s="317">
        <f t="shared" si="115"/>
        <v>0</v>
      </c>
      <c r="AB123" s="317">
        <f t="shared" si="116"/>
        <v>0.024</v>
      </c>
      <c r="AC123" s="314">
        <f t="shared" si="117"/>
        <v>0.0230769230769231</v>
      </c>
      <c r="AD123" s="317">
        <f t="shared" ref="AD123:AG123" si="124">IF(ISERROR(AD69/AD$112),"-",(AD69/AD$112))</f>
        <v>0</v>
      </c>
      <c r="AE123" s="317">
        <f t="shared" si="124"/>
        <v>0</v>
      </c>
      <c r="AF123" s="317">
        <f t="shared" si="124"/>
        <v>0</v>
      </c>
      <c r="AG123" s="327">
        <f t="shared" si="124"/>
        <v>0</v>
      </c>
      <c r="AH123" s="317">
        <f t="shared" si="119"/>
        <v>0</v>
      </c>
      <c r="AI123" s="328">
        <f t="shared" si="88"/>
        <v>0.0136986301369863</v>
      </c>
      <c r="AJ123" s="314">
        <f t="shared" si="89"/>
        <v>0.0126582278481013</v>
      </c>
      <c r="AK123" s="317">
        <f t="shared" si="120"/>
        <v>0</v>
      </c>
      <c r="AL123" s="329">
        <f t="shared" si="121"/>
        <v>0.025</v>
      </c>
      <c r="AM123" s="314">
        <f t="shared" si="122"/>
        <v>0.0246913580246914</v>
      </c>
      <c r="AS123" s="20"/>
      <c r="AT123" s="20"/>
    </row>
    <row r="124" ht="13.5" customHeight="1" spans="1:46">
      <c r="A124" s="20"/>
      <c r="B124" s="32" t="str">
        <f t="shared" si="90"/>
        <v>FACE</v>
      </c>
      <c r="C124" s="50" t="str">
        <f t="shared" si="91"/>
        <v>Ciências Contábeis</v>
      </c>
      <c r="D124" s="281">
        <f t="shared" si="92"/>
        <v>0</v>
      </c>
      <c r="E124" s="280">
        <f t="shared" si="93"/>
        <v>0</v>
      </c>
      <c r="F124" s="280">
        <f t="shared" si="94"/>
        <v>0</v>
      </c>
      <c r="G124" s="281">
        <f t="shared" si="95"/>
        <v>0</v>
      </c>
      <c r="H124" s="280">
        <f t="shared" si="96"/>
        <v>0.0555555555555556</v>
      </c>
      <c r="I124" s="280">
        <f t="shared" si="97"/>
        <v>0</v>
      </c>
      <c r="J124" s="280">
        <f t="shared" si="98"/>
        <v>0</v>
      </c>
      <c r="K124" s="281">
        <f t="shared" si="99"/>
        <v>0.024390243902439</v>
      </c>
      <c r="L124" s="38">
        <f t="shared" si="100"/>
        <v>0.0416666666666667</v>
      </c>
      <c r="M124" s="38">
        <f t="shared" si="101"/>
        <v>0</v>
      </c>
      <c r="N124" s="314">
        <f t="shared" si="102"/>
        <v>0.0263157894736842</v>
      </c>
      <c r="O124" s="314">
        <f t="shared" si="103"/>
        <v>0.0227272727272727</v>
      </c>
      <c r="P124" s="314">
        <f t="shared" si="104"/>
        <v>0</v>
      </c>
      <c r="Q124" s="314">
        <f t="shared" si="105"/>
        <v>0</v>
      </c>
      <c r="R124" s="314">
        <f t="shared" si="106"/>
        <v>0</v>
      </c>
      <c r="S124" s="314">
        <f t="shared" si="107"/>
        <v>0</v>
      </c>
      <c r="T124" s="314">
        <f t="shared" si="108"/>
        <v>0.0169491525423729</v>
      </c>
      <c r="U124" s="314">
        <f t="shared" si="109"/>
        <v>0</v>
      </c>
      <c r="V124" s="317">
        <f t="shared" si="110"/>
        <v>0</v>
      </c>
      <c r="W124" s="317">
        <f t="shared" si="111"/>
        <v>0</v>
      </c>
      <c r="X124" s="317">
        <f t="shared" si="112"/>
        <v>0.0357142857142857</v>
      </c>
      <c r="Y124" s="317">
        <f t="shared" si="113"/>
        <v>0</v>
      </c>
      <c r="Z124" s="314">
        <f t="shared" si="114"/>
        <v>0.00934579439252336</v>
      </c>
      <c r="AA124" s="317">
        <f t="shared" si="115"/>
        <v>0</v>
      </c>
      <c r="AB124" s="317">
        <f t="shared" si="116"/>
        <v>0.016</v>
      </c>
      <c r="AC124" s="314">
        <f t="shared" si="117"/>
        <v>0.0153846153846154</v>
      </c>
      <c r="AD124" s="317">
        <f t="shared" ref="AD124:AG124" si="125">IF(ISERROR(AD70/AD$112),"-",(AD70/AD$112))</f>
        <v>0</v>
      </c>
      <c r="AE124" s="317">
        <f t="shared" si="125"/>
        <v>0</v>
      </c>
      <c r="AF124" s="317">
        <f t="shared" si="125"/>
        <v>0</v>
      </c>
      <c r="AG124" s="327">
        <f t="shared" si="125"/>
        <v>0</v>
      </c>
      <c r="AH124" s="317">
        <f t="shared" si="119"/>
        <v>0</v>
      </c>
      <c r="AI124" s="328">
        <f t="shared" si="88"/>
        <v>0.0136986301369863</v>
      </c>
      <c r="AJ124" s="314">
        <f t="shared" si="89"/>
        <v>0.0126582278481013</v>
      </c>
      <c r="AK124" s="317">
        <f t="shared" si="120"/>
        <v>0</v>
      </c>
      <c r="AL124" s="329">
        <f t="shared" si="121"/>
        <v>0.025</v>
      </c>
      <c r="AM124" s="314">
        <f t="shared" si="122"/>
        <v>0.0246913580246914</v>
      </c>
      <c r="AS124" s="20"/>
      <c r="AT124" s="20"/>
    </row>
    <row r="125" ht="13.5" customHeight="1" spans="1:46">
      <c r="A125" s="20"/>
      <c r="B125" s="32" t="str">
        <f t="shared" si="90"/>
        <v>FACE</v>
      </c>
      <c r="C125" s="50" t="str">
        <f t="shared" si="91"/>
        <v>Ciências Econômicas</v>
      </c>
      <c r="D125" s="281">
        <f t="shared" si="92"/>
        <v>0</v>
      </c>
      <c r="E125" s="280">
        <f t="shared" si="93"/>
        <v>0</v>
      </c>
      <c r="F125" s="280">
        <f t="shared" si="94"/>
        <v>0</v>
      </c>
      <c r="G125" s="281">
        <f t="shared" si="95"/>
        <v>0</v>
      </c>
      <c r="H125" s="280">
        <f t="shared" si="96"/>
        <v>0</v>
      </c>
      <c r="I125" s="280">
        <f t="shared" si="97"/>
        <v>0</v>
      </c>
      <c r="J125" s="280">
        <f t="shared" si="98"/>
        <v>0</v>
      </c>
      <c r="K125" s="281">
        <f t="shared" si="99"/>
        <v>0</v>
      </c>
      <c r="L125" s="38">
        <f t="shared" si="100"/>
        <v>0</v>
      </c>
      <c r="M125" s="38">
        <f t="shared" si="101"/>
        <v>0</v>
      </c>
      <c r="N125" s="314">
        <f t="shared" si="102"/>
        <v>0</v>
      </c>
      <c r="O125" s="314">
        <f t="shared" si="103"/>
        <v>0</v>
      </c>
      <c r="P125" s="314">
        <f t="shared" si="104"/>
        <v>0</v>
      </c>
      <c r="Q125" s="314">
        <f t="shared" si="105"/>
        <v>0</v>
      </c>
      <c r="R125" s="314">
        <f t="shared" si="106"/>
        <v>0.0204081632653061</v>
      </c>
      <c r="S125" s="314">
        <f t="shared" si="107"/>
        <v>0.0727272727272727</v>
      </c>
      <c r="T125" s="314">
        <f t="shared" si="108"/>
        <v>0.0169491525423729</v>
      </c>
      <c r="U125" s="314">
        <f t="shared" si="109"/>
        <v>0.0185185185185185</v>
      </c>
      <c r="V125" s="317">
        <f t="shared" si="110"/>
        <v>0</v>
      </c>
      <c r="W125" s="317">
        <f t="shared" si="111"/>
        <v>0</v>
      </c>
      <c r="X125" s="317">
        <f t="shared" si="112"/>
        <v>0</v>
      </c>
      <c r="Y125" s="317">
        <f t="shared" si="113"/>
        <v>0.0169491525423729</v>
      </c>
      <c r="Z125" s="314">
        <f t="shared" si="114"/>
        <v>0.00934579439252336</v>
      </c>
      <c r="AA125" s="317">
        <f t="shared" si="115"/>
        <v>0</v>
      </c>
      <c r="AB125" s="317">
        <f t="shared" si="116"/>
        <v>0.032</v>
      </c>
      <c r="AC125" s="314">
        <f t="shared" si="117"/>
        <v>0.0307692307692308</v>
      </c>
      <c r="AD125" s="317">
        <f t="shared" ref="AD125:AG125" si="126">IF(ISERROR(AD71/AD$112),"-",(AD71/AD$112))</f>
        <v>0</v>
      </c>
      <c r="AE125" s="317">
        <f t="shared" si="126"/>
        <v>0</v>
      </c>
      <c r="AF125" s="317">
        <f t="shared" si="126"/>
        <v>0.0333333333333333</v>
      </c>
      <c r="AG125" s="327">
        <f t="shared" si="126"/>
        <v>0.0294117647058824</v>
      </c>
      <c r="AH125" s="317">
        <f t="shared" si="119"/>
        <v>0</v>
      </c>
      <c r="AI125" s="328">
        <f t="shared" si="88"/>
        <v>0.0273972602739726</v>
      </c>
      <c r="AJ125" s="314">
        <f t="shared" si="89"/>
        <v>0.0253164556962025</v>
      </c>
      <c r="AK125" s="317">
        <f t="shared" si="120"/>
        <v>0</v>
      </c>
      <c r="AL125" s="329">
        <f t="shared" si="121"/>
        <v>0.0125</v>
      </c>
      <c r="AM125" s="314">
        <f t="shared" si="122"/>
        <v>0.0123456790123457</v>
      </c>
      <c r="AS125" s="20"/>
      <c r="AT125" s="20"/>
    </row>
    <row r="126" ht="13.5" customHeight="1" spans="1:46">
      <c r="A126" s="20"/>
      <c r="B126" s="32" t="str">
        <f t="shared" si="90"/>
        <v>FACE</v>
      </c>
      <c r="C126" s="50" t="str">
        <f t="shared" si="91"/>
        <v>Agronegócio (Mestrado)</v>
      </c>
      <c r="D126" s="281">
        <f t="shared" si="92"/>
        <v>0</v>
      </c>
      <c r="E126" s="280">
        <f t="shared" si="93"/>
        <v>0</v>
      </c>
      <c r="F126" s="280">
        <f t="shared" si="94"/>
        <v>0</v>
      </c>
      <c r="G126" s="281">
        <f t="shared" si="95"/>
        <v>0</v>
      </c>
      <c r="H126" s="280">
        <f t="shared" si="96"/>
        <v>0</v>
      </c>
      <c r="I126" s="280">
        <f t="shared" si="97"/>
        <v>0</v>
      </c>
      <c r="J126" s="280">
        <f t="shared" si="98"/>
        <v>0</v>
      </c>
      <c r="K126" s="281">
        <f t="shared" si="99"/>
        <v>0</v>
      </c>
      <c r="L126" s="38">
        <f t="shared" si="100"/>
        <v>0</v>
      </c>
      <c r="M126" s="38">
        <f t="shared" si="101"/>
        <v>0</v>
      </c>
      <c r="N126" s="314">
        <f t="shared" si="102"/>
        <v>0</v>
      </c>
      <c r="O126" s="314">
        <f t="shared" si="103"/>
        <v>0</v>
      </c>
      <c r="P126" s="314">
        <f t="shared" si="104"/>
        <v>0</v>
      </c>
      <c r="Q126" s="314">
        <f t="shared" si="105"/>
        <v>0</v>
      </c>
      <c r="R126" s="314">
        <f t="shared" si="106"/>
        <v>0</v>
      </c>
      <c r="S126" s="314">
        <f t="shared" si="107"/>
        <v>0</v>
      </c>
      <c r="T126" s="314">
        <f t="shared" si="108"/>
        <v>0</v>
      </c>
      <c r="U126" s="314">
        <f t="shared" si="109"/>
        <v>0</v>
      </c>
      <c r="V126" s="317">
        <f t="shared" si="110"/>
        <v>0</v>
      </c>
      <c r="W126" s="317">
        <f t="shared" si="111"/>
        <v>0</v>
      </c>
      <c r="X126" s="317">
        <f t="shared" si="112"/>
        <v>0</v>
      </c>
      <c r="Y126" s="317">
        <f t="shared" si="113"/>
        <v>0</v>
      </c>
      <c r="Z126" s="314">
        <f t="shared" si="114"/>
        <v>0</v>
      </c>
      <c r="AA126" s="317">
        <f t="shared" si="115"/>
        <v>0</v>
      </c>
      <c r="AB126" s="317">
        <f t="shared" si="116"/>
        <v>0.008</v>
      </c>
      <c r="AC126" s="314">
        <f t="shared" si="117"/>
        <v>0.00769230769230769</v>
      </c>
      <c r="AD126" s="317">
        <f t="shared" ref="AD126:AG126" si="127">IF(ISERROR(AD72/AD$112),"-",(AD72/AD$112))</f>
        <v>0</v>
      </c>
      <c r="AE126" s="317">
        <f t="shared" si="127"/>
        <v>0</v>
      </c>
      <c r="AF126" s="317">
        <f t="shared" si="127"/>
        <v>0</v>
      </c>
      <c r="AG126" s="327">
        <f t="shared" si="127"/>
        <v>0</v>
      </c>
      <c r="AH126" s="317">
        <f t="shared" si="119"/>
        <v>0</v>
      </c>
      <c r="AI126" s="328">
        <f t="shared" si="88"/>
        <v>0</v>
      </c>
      <c r="AJ126" s="314">
        <f t="shared" si="89"/>
        <v>0</v>
      </c>
      <c r="AK126" s="317">
        <f t="shared" si="120"/>
        <v>0</v>
      </c>
      <c r="AL126" s="329">
        <f t="shared" si="121"/>
        <v>0</v>
      </c>
      <c r="AM126" s="314">
        <f t="shared" si="122"/>
        <v>0</v>
      </c>
      <c r="AS126" s="20"/>
      <c r="AT126" s="20"/>
    </row>
    <row r="127" ht="13.5" customHeight="1" spans="1:46">
      <c r="A127" s="20"/>
      <c r="B127" s="32" t="str">
        <f t="shared" si="90"/>
        <v>FACET</v>
      </c>
      <c r="C127" s="50" t="str">
        <f t="shared" si="91"/>
        <v>Ciência e Tecnologia Ambiental (Doutorado)</v>
      </c>
      <c r="D127" s="281">
        <f t="shared" si="92"/>
        <v>0</v>
      </c>
      <c r="E127" s="280">
        <f t="shared" si="93"/>
        <v>0</v>
      </c>
      <c r="F127" s="280">
        <f t="shared" si="94"/>
        <v>0</v>
      </c>
      <c r="G127" s="281">
        <f t="shared" si="95"/>
        <v>0</v>
      </c>
      <c r="H127" s="280">
        <f t="shared" si="96"/>
        <v>0</v>
      </c>
      <c r="I127" s="280">
        <f t="shared" si="97"/>
        <v>0</v>
      </c>
      <c r="J127" s="280">
        <f t="shared" si="98"/>
        <v>0</v>
      </c>
      <c r="K127" s="281">
        <f t="shared" si="99"/>
        <v>0</v>
      </c>
      <c r="L127" s="38">
        <f t="shared" si="100"/>
        <v>0</v>
      </c>
      <c r="M127" s="38">
        <f t="shared" si="101"/>
        <v>0</v>
      </c>
      <c r="N127" s="314">
        <f t="shared" si="102"/>
        <v>0</v>
      </c>
      <c r="O127" s="314">
        <f t="shared" si="103"/>
        <v>0</v>
      </c>
      <c r="P127" s="314">
        <f t="shared" si="104"/>
        <v>0</v>
      </c>
      <c r="Q127" s="314">
        <f t="shared" si="105"/>
        <v>0</v>
      </c>
      <c r="R127" s="314">
        <f t="shared" si="106"/>
        <v>0</v>
      </c>
      <c r="S127" s="314">
        <f t="shared" si="107"/>
        <v>0</v>
      </c>
      <c r="T127" s="314">
        <f t="shared" si="108"/>
        <v>0</v>
      </c>
      <c r="U127" s="314">
        <f t="shared" si="109"/>
        <v>0</v>
      </c>
      <c r="V127" s="317">
        <f t="shared" si="110"/>
        <v>0</v>
      </c>
      <c r="W127" s="317">
        <f t="shared" si="111"/>
        <v>0</v>
      </c>
      <c r="X127" s="317">
        <f t="shared" si="112"/>
        <v>0</v>
      </c>
      <c r="Y127" s="317">
        <f t="shared" si="113"/>
        <v>0.0169491525423729</v>
      </c>
      <c r="Z127" s="314">
        <f t="shared" si="114"/>
        <v>0.00934579439252336</v>
      </c>
      <c r="AA127" s="317">
        <f t="shared" si="115"/>
        <v>0.2</v>
      </c>
      <c r="AB127" s="317">
        <f t="shared" si="116"/>
        <v>0.008</v>
      </c>
      <c r="AC127" s="314">
        <f t="shared" si="117"/>
        <v>0.0153846153846154</v>
      </c>
      <c r="AD127" s="317">
        <f t="shared" ref="AD127:AG127" si="128">IF(ISERROR(AD73/AD$112),"-",(AD73/AD$112))</f>
        <v>0</v>
      </c>
      <c r="AE127" s="317">
        <f t="shared" si="128"/>
        <v>0</v>
      </c>
      <c r="AF127" s="317">
        <f t="shared" si="128"/>
        <v>0</v>
      </c>
      <c r="AG127" s="327">
        <f t="shared" si="128"/>
        <v>0</v>
      </c>
      <c r="AH127" s="317">
        <f t="shared" si="119"/>
        <v>0</v>
      </c>
      <c r="AI127" s="328">
        <f t="shared" si="88"/>
        <v>0</v>
      </c>
      <c r="AJ127" s="314">
        <f t="shared" si="89"/>
        <v>0</v>
      </c>
      <c r="AK127" s="317">
        <f t="shared" si="120"/>
        <v>0</v>
      </c>
      <c r="AL127" s="329">
        <f t="shared" si="121"/>
        <v>0</v>
      </c>
      <c r="AM127" s="314">
        <f t="shared" si="122"/>
        <v>0</v>
      </c>
      <c r="AS127" s="20"/>
      <c r="AT127" s="20"/>
    </row>
    <row r="128" ht="13.5" customHeight="1" spans="1:46">
      <c r="A128" s="20"/>
      <c r="B128" s="32" t="str">
        <f t="shared" si="90"/>
        <v>FACET</v>
      </c>
      <c r="C128" s="50" t="str">
        <f t="shared" si="91"/>
        <v>Ciência e Tecnologia Ambiental (Mestrado)</v>
      </c>
      <c r="D128" s="281">
        <f t="shared" si="92"/>
        <v>0</v>
      </c>
      <c r="E128" s="280">
        <f t="shared" si="93"/>
        <v>0</v>
      </c>
      <c r="F128" s="280">
        <f t="shared" si="94"/>
        <v>0</v>
      </c>
      <c r="G128" s="281">
        <f t="shared" si="95"/>
        <v>0</v>
      </c>
      <c r="H128" s="280">
        <f t="shared" si="96"/>
        <v>0</v>
      </c>
      <c r="I128" s="280">
        <f t="shared" si="97"/>
        <v>0</v>
      </c>
      <c r="J128" s="280">
        <f t="shared" si="98"/>
        <v>0</v>
      </c>
      <c r="K128" s="281">
        <f t="shared" si="99"/>
        <v>0</v>
      </c>
      <c r="L128" s="38">
        <f t="shared" si="100"/>
        <v>0</v>
      </c>
      <c r="M128" s="38">
        <f t="shared" si="101"/>
        <v>0</v>
      </c>
      <c r="N128" s="314">
        <f t="shared" si="102"/>
        <v>0</v>
      </c>
      <c r="O128" s="314">
        <f t="shared" si="103"/>
        <v>0</v>
      </c>
      <c r="P128" s="314">
        <f t="shared" si="104"/>
        <v>0</v>
      </c>
      <c r="Q128" s="314">
        <f t="shared" si="105"/>
        <v>0.0227272727272727</v>
      </c>
      <c r="R128" s="314">
        <f t="shared" si="106"/>
        <v>0</v>
      </c>
      <c r="S128" s="314">
        <f t="shared" si="107"/>
        <v>0</v>
      </c>
      <c r="T128" s="314">
        <f t="shared" si="108"/>
        <v>0</v>
      </c>
      <c r="U128" s="314">
        <f t="shared" si="109"/>
        <v>0</v>
      </c>
      <c r="V128" s="317">
        <f t="shared" si="110"/>
        <v>0</v>
      </c>
      <c r="W128" s="317">
        <f t="shared" si="111"/>
        <v>0</v>
      </c>
      <c r="X128" s="317">
        <f t="shared" si="112"/>
        <v>0.0357142857142857</v>
      </c>
      <c r="Y128" s="317">
        <f t="shared" si="113"/>
        <v>0</v>
      </c>
      <c r="Z128" s="314">
        <f t="shared" si="114"/>
        <v>0.00934579439252336</v>
      </c>
      <c r="AA128" s="317">
        <f t="shared" si="115"/>
        <v>0</v>
      </c>
      <c r="AB128" s="317">
        <f t="shared" si="116"/>
        <v>0.008</v>
      </c>
      <c r="AC128" s="314">
        <f t="shared" si="117"/>
        <v>0.00769230769230769</v>
      </c>
      <c r="AD128" s="317">
        <f t="shared" ref="AD128:AG128" si="129">IF(ISERROR(AD74/AD$112),"-",(AD74/AD$112))</f>
        <v>0</v>
      </c>
      <c r="AE128" s="317">
        <f t="shared" si="129"/>
        <v>0</v>
      </c>
      <c r="AF128" s="317">
        <f t="shared" si="129"/>
        <v>0.0166666666666667</v>
      </c>
      <c r="AG128" s="327">
        <f t="shared" si="129"/>
        <v>0.0147058823529412</v>
      </c>
      <c r="AH128" s="317">
        <f t="shared" si="119"/>
        <v>0</v>
      </c>
      <c r="AI128" s="328">
        <f t="shared" si="88"/>
        <v>0</v>
      </c>
      <c r="AJ128" s="314">
        <f t="shared" si="89"/>
        <v>0</v>
      </c>
      <c r="AK128" s="317">
        <f t="shared" si="120"/>
        <v>0</v>
      </c>
      <c r="AL128" s="329">
        <f t="shared" si="121"/>
        <v>0</v>
      </c>
      <c r="AM128" s="314">
        <f t="shared" si="122"/>
        <v>0</v>
      </c>
      <c r="AS128" s="20"/>
      <c r="AT128" s="20"/>
    </row>
    <row r="129" ht="13.5" customHeight="1" spans="1:46">
      <c r="A129" s="20"/>
      <c r="B129" s="32" t="str">
        <f t="shared" si="90"/>
        <v>FACET</v>
      </c>
      <c r="C129" s="50" t="str">
        <f t="shared" si="91"/>
        <v>Engenharia de Computação</v>
      </c>
      <c r="D129" s="281">
        <f t="shared" si="92"/>
        <v>0</v>
      </c>
      <c r="E129" s="280">
        <f t="shared" si="93"/>
        <v>0</v>
      </c>
      <c r="F129" s="280">
        <f t="shared" si="94"/>
        <v>0</v>
      </c>
      <c r="G129" s="281">
        <f t="shared" si="95"/>
        <v>0</v>
      </c>
      <c r="H129" s="280">
        <f t="shared" si="96"/>
        <v>0</v>
      </c>
      <c r="I129" s="280">
        <f t="shared" si="97"/>
        <v>0</v>
      </c>
      <c r="J129" s="280">
        <f t="shared" si="98"/>
        <v>0</v>
      </c>
      <c r="K129" s="281">
        <f t="shared" si="99"/>
        <v>0</v>
      </c>
      <c r="L129" s="38">
        <f t="shared" si="100"/>
        <v>0</v>
      </c>
      <c r="M129" s="38">
        <f t="shared" si="101"/>
        <v>0</v>
      </c>
      <c r="N129" s="314">
        <f t="shared" si="102"/>
        <v>0</v>
      </c>
      <c r="O129" s="314">
        <f t="shared" si="103"/>
        <v>0</v>
      </c>
      <c r="P129" s="314">
        <f t="shared" si="104"/>
        <v>0</v>
      </c>
      <c r="Q129" s="314">
        <f t="shared" si="105"/>
        <v>0</v>
      </c>
      <c r="R129" s="314">
        <f t="shared" si="106"/>
        <v>0</v>
      </c>
      <c r="S129" s="314">
        <f t="shared" si="107"/>
        <v>0</v>
      </c>
      <c r="T129" s="314">
        <f t="shared" si="108"/>
        <v>0</v>
      </c>
      <c r="U129" s="314">
        <f t="shared" si="109"/>
        <v>0.0185185185185185</v>
      </c>
      <c r="V129" s="317">
        <f t="shared" si="110"/>
        <v>0.0833333333333333</v>
      </c>
      <c r="W129" s="317">
        <f t="shared" si="111"/>
        <v>0</v>
      </c>
      <c r="X129" s="317">
        <f t="shared" si="112"/>
        <v>0</v>
      </c>
      <c r="Y129" s="317">
        <f t="shared" si="113"/>
        <v>0.0169491525423729</v>
      </c>
      <c r="Z129" s="314">
        <f t="shared" si="114"/>
        <v>0.0186915887850467</v>
      </c>
      <c r="AA129" s="317">
        <f t="shared" si="115"/>
        <v>0</v>
      </c>
      <c r="AB129" s="317">
        <f t="shared" si="116"/>
        <v>0.032</v>
      </c>
      <c r="AC129" s="314">
        <f t="shared" si="117"/>
        <v>0.0307692307692308</v>
      </c>
      <c r="AD129" s="317">
        <f t="shared" ref="AD129:AG129" si="130">IF(ISERROR(AD75/AD$112),"-",(AD75/AD$112))</f>
        <v>0</v>
      </c>
      <c r="AE129" s="317">
        <f t="shared" si="130"/>
        <v>0</v>
      </c>
      <c r="AF129" s="317">
        <f t="shared" si="130"/>
        <v>0.0666666666666667</v>
      </c>
      <c r="AG129" s="327">
        <f t="shared" si="130"/>
        <v>0.0588235294117647</v>
      </c>
      <c r="AH129" s="317">
        <f t="shared" si="119"/>
        <v>0</v>
      </c>
      <c r="AI129" s="328">
        <f t="shared" si="88"/>
        <v>0.0547945205479452</v>
      </c>
      <c r="AJ129" s="314">
        <f t="shared" si="89"/>
        <v>0.0506329113924051</v>
      </c>
      <c r="AK129" s="317">
        <f t="shared" si="120"/>
        <v>0</v>
      </c>
      <c r="AL129" s="329">
        <f t="shared" si="121"/>
        <v>0</v>
      </c>
      <c r="AM129" s="314">
        <f t="shared" si="122"/>
        <v>0</v>
      </c>
      <c r="AS129" s="20"/>
      <c r="AT129" s="20"/>
    </row>
    <row r="130" ht="13.5" customHeight="1" spans="1:46">
      <c r="A130" s="20"/>
      <c r="B130" s="32" t="str">
        <f t="shared" si="90"/>
        <v>FACET</v>
      </c>
      <c r="C130" s="50" t="str">
        <f t="shared" si="91"/>
        <v>Física</v>
      </c>
      <c r="D130" s="281">
        <f t="shared" si="92"/>
        <v>0</v>
      </c>
      <c r="E130" s="280">
        <f t="shared" si="93"/>
        <v>0</v>
      </c>
      <c r="F130" s="280">
        <f t="shared" si="94"/>
        <v>0</v>
      </c>
      <c r="G130" s="281">
        <f t="shared" si="95"/>
        <v>0</v>
      </c>
      <c r="H130" s="280">
        <f t="shared" si="96"/>
        <v>0</v>
      </c>
      <c r="I130" s="280">
        <f t="shared" si="97"/>
        <v>0</v>
      </c>
      <c r="J130" s="280">
        <f t="shared" si="98"/>
        <v>0</v>
      </c>
      <c r="K130" s="281">
        <f t="shared" si="99"/>
        <v>0</v>
      </c>
      <c r="L130" s="38">
        <f t="shared" si="100"/>
        <v>0</v>
      </c>
      <c r="M130" s="38">
        <f t="shared" si="101"/>
        <v>0</v>
      </c>
      <c r="N130" s="314">
        <f t="shared" si="102"/>
        <v>0</v>
      </c>
      <c r="O130" s="314">
        <f t="shared" si="103"/>
        <v>0</v>
      </c>
      <c r="P130" s="314">
        <f t="shared" si="104"/>
        <v>0</v>
      </c>
      <c r="Q130" s="314">
        <f t="shared" si="105"/>
        <v>0</v>
      </c>
      <c r="R130" s="314">
        <f t="shared" si="106"/>
        <v>0</v>
      </c>
      <c r="S130" s="314">
        <f t="shared" si="107"/>
        <v>0</v>
      </c>
      <c r="T130" s="314">
        <f t="shared" si="108"/>
        <v>0</v>
      </c>
      <c r="U130" s="314">
        <f t="shared" si="109"/>
        <v>0.0185185185185185</v>
      </c>
      <c r="V130" s="317">
        <f t="shared" si="110"/>
        <v>0</v>
      </c>
      <c r="W130" s="317">
        <f t="shared" si="111"/>
        <v>0</v>
      </c>
      <c r="X130" s="317">
        <f t="shared" si="112"/>
        <v>0.0357142857142857</v>
      </c>
      <c r="Y130" s="317">
        <f t="shared" si="113"/>
        <v>0</v>
      </c>
      <c r="Z130" s="314">
        <f t="shared" si="114"/>
        <v>0.00934579439252336</v>
      </c>
      <c r="AA130" s="317">
        <f t="shared" si="115"/>
        <v>0</v>
      </c>
      <c r="AB130" s="317">
        <f t="shared" si="116"/>
        <v>0.024</v>
      </c>
      <c r="AC130" s="314">
        <f t="shared" si="117"/>
        <v>0.0230769230769231</v>
      </c>
      <c r="AD130" s="317">
        <f t="shared" ref="AD130:AG130" si="131">IF(ISERROR(AD76/AD$112),"-",(AD76/AD$112))</f>
        <v>0</v>
      </c>
      <c r="AE130" s="317">
        <f t="shared" si="131"/>
        <v>0</v>
      </c>
      <c r="AF130" s="317">
        <f t="shared" si="131"/>
        <v>0</v>
      </c>
      <c r="AG130" s="327">
        <f t="shared" si="131"/>
        <v>0</v>
      </c>
      <c r="AH130" s="317">
        <f t="shared" si="119"/>
        <v>0</v>
      </c>
      <c r="AI130" s="328">
        <f t="shared" si="88"/>
        <v>0.0136986301369863</v>
      </c>
      <c r="AJ130" s="314">
        <f t="shared" si="89"/>
        <v>0.0126582278481013</v>
      </c>
      <c r="AK130" s="317">
        <f t="shared" si="120"/>
        <v>0</v>
      </c>
      <c r="AL130" s="329">
        <f t="shared" si="121"/>
        <v>0.0125</v>
      </c>
      <c r="AM130" s="314">
        <f t="shared" si="122"/>
        <v>0.0123456790123457</v>
      </c>
      <c r="AS130" s="20"/>
      <c r="AT130" s="20"/>
    </row>
    <row r="131" ht="13.5" customHeight="1" spans="1:46">
      <c r="A131" s="20"/>
      <c r="B131" s="32" t="str">
        <f t="shared" si="90"/>
        <v>FACET</v>
      </c>
      <c r="C131" s="50" t="str">
        <f t="shared" si="91"/>
        <v>Matemática</v>
      </c>
      <c r="D131" s="281">
        <f t="shared" si="92"/>
        <v>0</v>
      </c>
      <c r="E131" s="280">
        <f t="shared" si="93"/>
        <v>0.0666666666666667</v>
      </c>
      <c r="F131" s="280">
        <f t="shared" si="94"/>
        <v>0.0714285714285714</v>
      </c>
      <c r="G131" s="281">
        <f t="shared" si="95"/>
        <v>0.0689655172413793</v>
      </c>
      <c r="H131" s="280">
        <f t="shared" si="96"/>
        <v>0</v>
      </c>
      <c r="I131" s="280">
        <f t="shared" si="97"/>
        <v>0.0666666666666667</v>
      </c>
      <c r="J131" s="280">
        <f t="shared" si="98"/>
        <v>0</v>
      </c>
      <c r="K131" s="281">
        <f t="shared" si="99"/>
        <v>0.024390243902439</v>
      </c>
      <c r="L131" s="38">
        <f t="shared" si="100"/>
        <v>0</v>
      </c>
      <c r="M131" s="38">
        <f t="shared" si="101"/>
        <v>0</v>
      </c>
      <c r="N131" s="314">
        <f t="shared" si="102"/>
        <v>0</v>
      </c>
      <c r="O131" s="314">
        <f t="shared" si="103"/>
        <v>0</v>
      </c>
      <c r="P131" s="314">
        <f t="shared" si="104"/>
        <v>0</v>
      </c>
      <c r="Q131" s="314">
        <f t="shared" si="105"/>
        <v>0.0227272727272727</v>
      </c>
      <c r="R131" s="314">
        <f t="shared" si="106"/>
        <v>0.0204081632653061</v>
      </c>
      <c r="S131" s="314">
        <f t="shared" si="107"/>
        <v>0.0181818181818182</v>
      </c>
      <c r="T131" s="314">
        <f t="shared" si="108"/>
        <v>0</v>
      </c>
      <c r="U131" s="314">
        <f t="shared" si="109"/>
        <v>0.0185185185185185</v>
      </c>
      <c r="V131" s="317">
        <f t="shared" si="110"/>
        <v>0</v>
      </c>
      <c r="W131" s="317">
        <f t="shared" si="111"/>
        <v>0</v>
      </c>
      <c r="X131" s="317">
        <f t="shared" si="112"/>
        <v>0</v>
      </c>
      <c r="Y131" s="317">
        <f t="shared" si="113"/>
        <v>0</v>
      </c>
      <c r="Z131" s="314">
        <f t="shared" si="114"/>
        <v>0</v>
      </c>
      <c r="AA131" s="317">
        <f t="shared" si="115"/>
        <v>0</v>
      </c>
      <c r="AB131" s="317">
        <f t="shared" si="116"/>
        <v>0.008</v>
      </c>
      <c r="AC131" s="314">
        <f t="shared" si="117"/>
        <v>0.00769230769230769</v>
      </c>
      <c r="AD131" s="317">
        <f t="shared" ref="AD131:AG131" si="132">IF(ISERROR(AD77/AD$112),"-",(AD77/AD$112))</f>
        <v>0</v>
      </c>
      <c r="AE131" s="317">
        <f t="shared" si="132"/>
        <v>0</v>
      </c>
      <c r="AF131" s="317">
        <f t="shared" si="132"/>
        <v>0.0166666666666667</v>
      </c>
      <c r="AG131" s="327">
        <f t="shared" si="132"/>
        <v>0.0147058823529412</v>
      </c>
      <c r="AH131" s="317">
        <f t="shared" si="119"/>
        <v>0</v>
      </c>
      <c r="AI131" s="328">
        <f t="shared" si="88"/>
        <v>0.0821917808219178</v>
      </c>
      <c r="AJ131" s="314">
        <f t="shared" si="89"/>
        <v>0.0759493670886076</v>
      </c>
      <c r="AK131" s="317">
        <f t="shared" si="120"/>
        <v>0</v>
      </c>
      <c r="AL131" s="329">
        <f t="shared" si="121"/>
        <v>0.0125</v>
      </c>
      <c r="AM131" s="314">
        <f t="shared" si="122"/>
        <v>0.0123456790123457</v>
      </c>
      <c r="AS131" s="20"/>
      <c r="AT131" s="20"/>
    </row>
    <row r="132" ht="13.5" customHeight="1" spans="1:46">
      <c r="A132" s="20"/>
      <c r="B132" s="32" t="str">
        <f t="shared" si="90"/>
        <v>FACET</v>
      </c>
      <c r="C132" s="50" t="str">
        <f t="shared" si="91"/>
        <v>Química</v>
      </c>
      <c r="D132" s="281">
        <f t="shared" si="92"/>
        <v>0</v>
      </c>
      <c r="E132" s="280">
        <f t="shared" si="93"/>
        <v>0</v>
      </c>
      <c r="F132" s="280">
        <f t="shared" si="94"/>
        <v>0</v>
      </c>
      <c r="G132" s="281">
        <f t="shared" si="95"/>
        <v>0</v>
      </c>
      <c r="H132" s="280">
        <f t="shared" si="96"/>
        <v>0.111111111111111</v>
      </c>
      <c r="I132" s="280">
        <f t="shared" si="97"/>
        <v>0</v>
      </c>
      <c r="J132" s="280">
        <f t="shared" si="98"/>
        <v>0</v>
      </c>
      <c r="K132" s="281">
        <f t="shared" si="99"/>
        <v>0.0487804878048781</v>
      </c>
      <c r="L132" s="38">
        <f t="shared" si="100"/>
        <v>0</v>
      </c>
      <c r="M132" s="38">
        <f t="shared" si="101"/>
        <v>0</v>
      </c>
      <c r="N132" s="314">
        <f t="shared" si="102"/>
        <v>0</v>
      </c>
      <c r="O132" s="314">
        <f t="shared" si="103"/>
        <v>0</v>
      </c>
      <c r="P132" s="314">
        <f t="shared" si="104"/>
        <v>0</v>
      </c>
      <c r="Q132" s="314">
        <f t="shared" si="105"/>
        <v>0</v>
      </c>
      <c r="R132" s="314">
        <f t="shared" si="106"/>
        <v>0</v>
      </c>
      <c r="S132" s="314">
        <f t="shared" si="107"/>
        <v>0</v>
      </c>
      <c r="T132" s="314">
        <f t="shared" si="108"/>
        <v>0</v>
      </c>
      <c r="U132" s="314">
        <f t="shared" si="109"/>
        <v>0</v>
      </c>
      <c r="V132" s="317">
        <f t="shared" si="110"/>
        <v>0</v>
      </c>
      <c r="W132" s="317">
        <f t="shared" si="111"/>
        <v>0</v>
      </c>
      <c r="X132" s="317">
        <f t="shared" si="112"/>
        <v>0</v>
      </c>
      <c r="Y132" s="317">
        <f t="shared" si="113"/>
        <v>0.0169491525423729</v>
      </c>
      <c r="Z132" s="314">
        <f t="shared" si="114"/>
        <v>0.00934579439252336</v>
      </c>
      <c r="AA132" s="317">
        <f t="shared" si="115"/>
        <v>0</v>
      </c>
      <c r="AB132" s="317">
        <f t="shared" si="116"/>
        <v>0.008</v>
      </c>
      <c r="AC132" s="314">
        <f t="shared" si="117"/>
        <v>0.00769230769230769</v>
      </c>
      <c r="AD132" s="317">
        <f t="shared" ref="AD132:AG132" si="133">IF(ISERROR(AD78/AD$112),"-",(AD78/AD$112))</f>
        <v>0</v>
      </c>
      <c r="AE132" s="317">
        <f t="shared" si="133"/>
        <v>0</v>
      </c>
      <c r="AF132" s="317">
        <f t="shared" si="133"/>
        <v>0</v>
      </c>
      <c r="AG132" s="327">
        <f t="shared" si="133"/>
        <v>0</v>
      </c>
      <c r="AH132" s="317">
        <f t="shared" si="119"/>
        <v>0</v>
      </c>
      <c r="AI132" s="328">
        <f t="shared" si="88"/>
        <v>0.0136986301369863</v>
      </c>
      <c r="AJ132" s="314">
        <f t="shared" si="89"/>
        <v>0.0126582278481013</v>
      </c>
      <c r="AK132" s="317">
        <f t="shared" si="120"/>
        <v>0</v>
      </c>
      <c r="AL132" s="329">
        <f t="shared" si="121"/>
        <v>0.0125</v>
      </c>
      <c r="AM132" s="314">
        <f t="shared" si="122"/>
        <v>0.0123456790123457</v>
      </c>
      <c r="AS132" s="20"/>
      <c r="AT132" s="20"/>
    </row>
    <row r="133" ht="13.5" customHeight="1" spans="1:46">
      <c r="A133" s="20"/>
      <c r="B133" s="32" t="str">
        <f t="shared" si="90"/>
        <v>FACET</v>
      </c>
      <c r="C133" s="50" t="str">
        <f t="shared" si="91"/>
        <v>Sistemas de Informação</v>
      </c>
      <c r="D133" s="281">
        <f t="shared" si="92"/>
        <v>0</v>
      </c>
      <c r="E133" s="280">
        <f t="shared" si="93"/>
        <v>0</v>
      </c>
      <c r="F133" s="280">
        <f t="shared" si="94"/>
        <v>0</v>
      </c>
      <c r="G133" s="281">
        <f t="shared" si="95"/>
        <v>0</v>
      </c>
      <c r="H133" s="280">
        <f t="shared" si="96"/>
        <v>0</v>
      </c>
      <c r="I133" s="280">
        <f t="shared" si="97"/>
        <v>0</v>
      </c>
      <c r="J133" s="280">
        <f t="shared" si="98"/>
        <v>0.25</v>
      </c>
      <c r="K133" s="281">
        <f t="shared" si="99"/>
        <v>0.0487804878048781</v>
      </c>
      <c r="L133" s="38">
        <f t="shared" si="100"/>
        <v>0</v>
      </c>
      <c r="M133" s="38">
        <f t="shared" si="101"/>
        <v>0</v>
      </c>
      <c r="N133" s="314">
        <f t="shared" si="102"/>
        <v>0</v>
      </c>
      <c r="O133" s="314">
        <f t="shared" si="103"/>
        <v>0.0681818181818182</v>
      </c>
      <c r="P133" s="314">
        <f t="shared" si="104"/>
        <v>0.05</v>
      </c>
      <c r="Q133" s="314">
        <f t="shared" si="105"/>
        <v>0.0454545454545455</v>
      </c>
      <c r="R133" s="314">
        <f t="shared" si="106"/>
        <v>0.0204081632653061</v>
      </c>
      <c r="S133" s="314">
        <f t="shared" si="107"/>
        <v>0</v>
      </c>
      <c r="T133" s="314">
        <f t="shared" si="108"/>
        <v>0.0169491525423729</v>
      </c>
      <c r="U133" s="314">
        <f t="shared" si="109"/>
        <v>0</v>
      </c>
      <c r="V133" s="317">
        <f t="shared" si="110"/>
        <v>0</v>
      </c>
      <c r="W133" s="317">
        <f t="shared" si="111"/>
        <v>0</v>
      </c>
      <c r="X133" s="317">
        <f t="shared" si="112"/>
        <v>0</v>
      </c>
      <c r="Y133" s="317">
        <f t="shared" si="113"/>
        <v>0.0169491525423729</v>
      </c>
      <c r="Z133" s="314">
        <f t="shared" si="114"/>
        <v>0.00934579439252336</v>
      </c>
      <c r="AA133" s="317">
        <f t="shared" si="115"/>
        <v>0</v>
      </c>
      <c r="AB133" s="317">
        <f t="shared" si="116"/>
        <v>0.016</v>
      </c>
      <c r="AC133" s="314">
        <f t="shared" si="117"/>
        <v>0.0153846153846154</v>
      </c>
      <c r="AD133" s="317">
        <f t="shared" ref="AD133:AG133" si="134">IF(ISERROR(AD79/AD$112),"-",(AD79/AD$112))</f>
        <v>0</v>
      </c>
      <c r="AE133" s="317">
        <f t="shared" si="134"/>
        <v>0</v>
      </c>
      <c r="AF133" s="317">
        <f t="shared" si="134"/>
        <v>0</v>
      </c>
      <c r="AG133" s="327">
        <f t="shared" si="134"/>
        <v>0</v>
      </c>
      <c r="AH133" s="317">
        <f t="shared" si="119"/>
        <v>0</v>
      </c>
      <c r="AI133" s="328">
        <f t="shared" si="88"/>
        <v>0</v>
      </c>
      <c r="AJ133" s="314">
        <f t="shared" si="89"/>
        <v>0</v>
      </c>
      <c r="AK133" s="317">
        <f t="shared" si="120"/>
        <v>0</v>
      </c>
      <c r="AL133" s="329">
        <f t="shared" si="121"/>
        <v>0</v>
      </c>
      <c r="AM133" s="314">
        <f t="shared" si="122"/>
        <v>0</v>
      </c>
      <c r="AS133" s="20"/>
      <c r="AT133" s="20"/>
    </row>
    <row r="134" ht="13.5" customHeight="1" spans="1:46">
      <c r="A134" s="20"/>
      <c r="B134" s="32" t="str">
        <f t="shared" si="90"/>
        <v>FADIR</v>
      </c>
      <c r="C134" s="50" t="str">
        <f t="shared" si="91"/>
        <v>Direito</v>
      </c>
      <c r="D134" s="281">
        <f t="shared" si="92"/>
        <v>0</v>
      </c>
      <c r="E134" s="280">
        <f t="shared" si="93"/>
        <v>0</v>
      </c>
      <c r="F134" s="280">
        <f t="shared" si="94"/>
        <v>0</v>
      </c>
      <c r="G134" s="281">
        <f t="shared" si="95"/>
        <v>0</v>
      </c>
      <c r="H134" s="280">
        <f t="shared" si="96"/>
        <v>0.111111111111111</v>
      </c>
      <c r="I134" s="280">
        <f t="shared" si="97"/>
        <v>0</v>
      </c>
      <c r="J134" s="280">
        <f t="shared" si="98"/>
        <v>0</v>
      </c>
      <c r="K134" s="281">
        <f t="shared" si="99"/>
        <v>0.0487804878048781</v>
      </c>
      <c r="L134" s="38">
        <f t="shared" si="100"/>
        <v>0.125</v>
      </c>
      <c r="M134" s="38">
        <f t="shared" si="101"/>
        <v>0</v>
      </c>
      <c r="N134" s="314">
        <f t="shared" si="102"/>
        <v>0.0789473684210526</v>
      </c>
      <c r="O134" s="314">
        <f t="shared" si="103"/>
        <v>0.0227272727272727</v>
      </c>
      <c r="P134" s="314">
        <f t="shared" si="104"/>
        <v>0</v>
      </c>
      <c r="Q134" s="314">
        <f t="shared" si="105"/>
        <v>0.0227272727272727</v>
      </c>
      <c r="R134" s="314">
        <f t="shared" si="106"/>
        <v>0.0204081632653061</v>
      </c>
      <c r="S134" s="314">
        <f t="shared" si="107"/>
        <v>0.0181818181818182</v>
      </c>
      <c r="T134" s="314">
        <f t="shared" si="108"/>
        <v>0</v>
      </c>
      <c r="U134" s="314">
        <f t="shared" si="109"/>
        <v>0</v>
      </c>
      <c r="V134" s="317">
        <f t="shared" si="110"/>
        <v>0</v>
      </c>
      <c r="W134" s="317">
        <f t="shared" si="111"/>
        <v>0</v>
      </c>
      <c r="X134" s="317">
        <f t="shared" si="112"/>
        <v>0</v>
      </c>
      <c r="Y134" s="317">
        <f t="shared" si="113"/>
        <v>0</v>
      </c>
      <c r="Z134" s="314">
        <f t="shared" si="114"/>
        <v>0</v>
      </c>
      <c r="AA134" s="317">
        <f t="shared" si="115"/>
        <v>0</v>
      </c>
      <c r="AB134" s="317">
        <f t="shared" si="116"/>
        <v>0</v>
      </c>
      <c r="AC134" s="314">
        <f t="shared" si="117"/>
        <v>0</v>
      </c>
      <c r="AD134" s="317">
        <f t="shared" ref="AD134:AG134" si="135">IF(ISERROR(AD80/AD$112),"-",(AD80/AD$112))</f>
        <v>0</v>
      </c>
      <c r="AE134" s="317">
        <f t="shared" si="135"/>
        <v>0</v>
      </c>
      <c r="AF134" s="317">
        <f t="shared" si="135"/>
        <v>0</v>
      </c>
      <c r="AG134" s="327">
        <f t="shared" si="135"/>
        <v>0</v>
      </c>
      <c r="AH134" s="317">
        <f t="shared" si="119"/>
        <v>0</v>
      </c>
      <c r="AI134" s="328">
        <f t="shared" si="88"/>
        <v>0</v>
      </c>
      <c r="AJ134" s="314">
        <f t="shared" si="89"/>
        <v>0</v>
      </c>
      <c r="AK134" s="317">
        <f t="shared" si="120"/>
        <v>0</v>
      </c>
      <c r="AL134" s="329">
        <f t="shared" si="121"/>
        <v>0.0125</v>
      </c>
      <c r="AM134" s="314">
        <f t="shared" si="122"/>
        <v>0.0123456790123457</v>
      </c>
      <c r="AS134" s="20"/>
      <c r="AT134" s="20"/>
    </row>
    <row r="135" ht="13.5" customHeight="1" spans="1:46">
      <c r="A135" s="20"/>
      <c r="B135" s="32" t="str">
        <f t="shared" si="90"/>
        <v>FADIR</v>
      </c>
      <c r="C135" s="50" t="str">
        <f t="shared" si="91"/>
        <v>Relações Internacionais</v>
      </c>
      <c r="D135" s="281">
        <f t="shared" si="92"/>
        <v>0</v>
      </c>
      <c r="E135" s="280">
        <f t="shared" si="93"/>
        <v>0</v>
      </c>
      <c r="F135" s="280">
        <f t="shared" si="94"/>
        <v>0</v>
      </c>
      <c r="G135" s="281">
        <f t="shared" si="95"/>
        <v>0</v>
      </c>
      <c r="H135" s="280">
        <f t="shared" si="96"/>
        <v>0</v>
      </c>
      <c r="I135" s="280">
        <f t="shared" si="97"/>
        <v>0</v>
      </c>
      <c r="J135" s="280">
        <f t="shared" si="98"/>
        <v>0</v>
      </c>
      <c r="K135" s="281">
        <f t="shared" si="99"/>
        <v>0</v>
      </c>
      <c r="L135" s="38">
        <f t="shared" si="100"/>
        <v>0</v>
      </c>
      <c r="M135" s="38">
        <f t="shared" si="101"/>
        <v>0.0714285714285714</v>
      </c>
      <c r="N135" s="314">
        <f t="shared" si="102"/>
        <v>0.0263157894736842</v>
      </c>
      <c r="O135" s="314">
        <f t="shared" si="103"/>
        <v>0</v>
      </c>
      <c r="P135" s="314">
        <f t="shared" si="104"/>
        <v>0</v>
      </c>
      <c r="Q135" s="314">
        <f t="shared" si="105"/>
        <v>0.0227272727272727</v>
      </c>
      <c r="R135" s="314">
        <f t="shared" si="106"/>
        <v>0.0408163265306122</v>
      </c>
      <c r="S135" s="314">
        <f t="shared" si="107"/>
        <v>0.0363636363636364</v>
      </c>
      <c r="T135" s="314">
        <f t="shared" si="108"/>
        <v>0.0338983050847458</v>
      </c>
      <c r="U135" s="314">
        <f t="shared" si="109"/>
        <v>0.037037037037037</v>
      </c>
      <c r="V135" s="317">
        <f t="shared" si="110"/>
        <v>0</v>
      </c>
      <c r="W135" s="317">
        <f t="shared" si="111"/>
        <v>0</v>
      </c>
      <c r="X135" s="317">
        <f t="shared" si="112"/>
        <v>0.0357142857142857</v>
      </c>
      <c r="Y135" s="317">
        <f t="shared" si="113"/>
        <v>0.0508474576271186</v>
      </c>
      <c r="Z135" s="314">
        <f t="shared" si="114"/>
        <v>0.0373831775700935</v>
      </c>
      <c r="AA135" s="317">
        <f t="shared" si="115"/>
        <v>0</v>
      </c>
      <c r="AB135" s="317">
        <f t="shared" si="116"/>
        <v>0.032</v>
      </c>
      <c r="AC135" s="314">
        <f t="shared" si="117"/>
        <v>0.0307692307692308</v>
      </c>
      <c r="AD135" s="317">
        <f t="shared" ref="AD135:AG135" si="136">IF(ISERROR(AD81/AD$112),"-",(AD81/AD$112))</f>
        <v>0</v>
      </c>
      <c r="AE135" s="317">
        <f t="shared" si="136"/>
        <v>0</v>
      </c>
      <c r="AF135" s="317">
        <f t="shared" si="136"/>
        <v>0.0333333333333333</v>
      </c>
      <c r="AG135" s="327">
        <f t="shared" si="136"/>
        <v>0.0294117647058824</v>
      </c>
      <c r="AH135" s="317">
        <f t="shared" si="119"/>
        <v>0</v>
      </c>
      <c r="AI135" s="328">
        <f t="shared" si="88"/>
        <v>0.0410958904109589</v>
      </c>
      <c r="AJ135" s="314">
        <f t="shared" si="89"/>
        <v>0.0379746835443038</v>
      </c>
      <c r="AK135" s="317">
        <f t="shared" si="120"/>
        <v>0</v>
      </c>
      <c r="AL135" s="329">
        <f t="shared" si="121"/>
        <v>0.05</v>
      </c>
      <c r="AM135" s="314">
        <f t="shared" si="122"/>
        <v>0.0493827160493827</v>
      </c>
      <c r="AS135" s="20"/>
      <c r="AT135" s="20"/>
    </row>
    <row r="136" ht="13.5" customHeight="1" spans="1:46">
      <c r="A136" s="20"/>
      <c r="B136" s="32" t="str">
        <f t="shared" si="90"/>
        <v>FADIR</v>
      </c>
      <c r="C136" s="50" t="str">
        <f t="shared" si="91"/>
        <v>Direitos Humanos (Mestrado)</v>
      </c>
      <c r="D136" s="281">
        <f t="shared" ref="D136:D146" si="137">IF(ISERROR(D83/D$112),"-",(D83/D$112))</f>
        <v>0</v>
      </c>
      <c r="E136" s="280">
        <f t="shared" ref="E136:E146" si="138">IF(ISERROR(E83/E$112),"-",(E83/E$112))</f>
        <v>0</v>
      </c>
      <c r="F136" s="280">
        <f t="shared" ref="F136:F146" si="139">IF(ISERROR(F83/F$112),"-",(F83/F$112))</f>
        <v>0</v>
      </c>
      <c r="G136" s="281">
        <f t="shared" ref="G136:G146" si="140">IF(ISERROR(G83/G$112),"-",(G83/G$112))</f>
        <v>0</v>
      </c>
      <c r="H136" s="280">
        <f t="shared" ref="H136:U136" si="141">IF(ISERROR(H83/H$112),"-",(H83/H$112))</f>
        <v>0</v>
      </c>
      <c r="I136" s="280">
        <f t="shared" si="141"/>
        <v>0</v>
      </c>
      <c r="J136" s="280">
        <f t="shared" si="141"/>
        <v>0</v>
      </c>
      <c r="K136" s="281">
        <f t="shared" si="141"/>
        <v>0</v>
      </c>
      <c r="L136" s="38">
        <f t="shared" si="141"/>
        <v>0</v>
      </c>
      <c r="M136" s="38">
        <f t="shared" si="141"/>
        <v>0</v>
      </c>
      <c r="N136" s="314">
        <f t="shared" si="141"/>
        <v>0</v>
      </c>
      <c r="O136" s="314">
        <f t="shared" si="141"/>
        <v>0.0227272727272727</v>
      </c>
      <c r="P136" s="314">
        <f t="shared" si="141"/>
        <v>0.075</v>
      </c>
      <c r="Q136" s="314">
        <f t="shared" si="141"/>
        <v>0.0681818181818182</v>
      </c>
      <c r="R136" s="314">
        <f t="shared" si="141"/>
        <v>0.0204081632653061</v>
      </c>
      <c r="S136" s="314">
        <f t="shared" si="141"/>
        <v>0</v>
      </c>
      <c r="T136" s="314">
        <f t="shared" si="141"/>
        <v>0.0169491525423729</v>
      </c>
      <c r="U136" s="314">
        <f t="shared" si="141"/>
        <v>0</v>
      </c>
      <c r="V136" s="317">
        <f t="shared" ref="V136:AG136" si="142">IF(ISERROR(V83/V$112),"-",(V83/V$112))</f>
        <v>0</v>
      </c>
      <c r="W136" s="317">
        <f t="shared" si="142"/>
        <v>0</v>
      </c>
      <c r="X136" s="317">
        <f t="shared" si="142"/>
        <v>0</v>
      </c>
      <c r="Y136" s="317">
        <f t="shared" si="142"/>
        <v>0.0169491525423729</v>
      </c>
      <c r="Z136" s="314">
        <f t="shared" si="142"/>
        <v>0.00934579439252336</v>
      </c>
      <c r="AA136" s="317">
        <f t="shared" si="142"/>
        <v>0</v>
      </c>
      <c r="AB136" s="317">
        <f t="shared" si="142"/>
        <v>0.008</v>
      </c>
      <c r="AC136" s="314">
        <f t="shared" si="142"/>
        <v>0.00769230769230769</v>
      </c>
      <c r="AD136" s="317">
        <f t="shared" si="142"/>
        <v>0</v>
      </c>
      <c r="AE136" s="317">
        <f t="shared" si="142"/>
        <v>0</v>
      </c>
      <c r="AF136" s="317">
        <f t="shared" si="142"/>
        <v>0.0166666666666667</v>
      </c>
      <c r="AG136" s="327">
        <f t="shared" si="142"/>
        <v>0.0147058823529412</v>
      </c>
      <c r="AH136" s="317">
        <f t="shared" si="119"/>
        <v>0</v>
      </c>
      <c r="AI136" s="328">
        <f t="shared" si="88"/>
        <v>0.0136986301369863</v>
      </c>
      <c r="AJ136" s="314">
        <f t="shared" si="89"/>
        <v>0.0126582278481013</v>
      </c>
      <c r="AK136" s="317">
        <f t="shared" si="120"/>
        <v>0</v>
      </c>
      <c r="AL136" s="329">
        <f t="shared" si="121"/>
        <v>0</v>
      </c>
      <c r="AM136" s="314">
        <f t="shared" si="122"/>
        <v>0</v>
      </c>
      <c r="AS136" s="20"/>
      <c r="AT136" s="20"/>
    </row>
    <row r="137" ht="13.5" customHeight="1" spans="1:46">
      <c r="A137" s="20"/>
      <c r="B137" s="32" t="str">
        <f t="shared" si="90"/>
        <v>FAED</v>
      </c>
      <c r="C137" s="50" t="str">
        <f t="shared" si="91"/>
        <v>Educação Física</v>
      </c>
      <c r="D137" s="281">
        <f t="shared" si="137"/>
        <v>0</v>
      </c>
      <c r="E137" s="280">
        <f t="shared" si="138"/>
        <v>0.133333333333333</v>
      </c>
      <c r="F137" s="280">
        <f t="shared" si="139"/>
        <v>0</v>
      </c>
      <c r="G137" s="281">
        <f t="shared" si="140"/>
        <v>0.0689655172413793</v>
      </c>
      <c r="H137" s="280">
        <f t="shared" ref="H137:U137" si="143">IF(ISERROR(H84/H$112),"-",(H84/H$112))</f>
        <v>0.0555555555555556</v>
      </c>
      <c r="I137" s="280">
        <f t="shared" si="143"/>
        <v>0.133333333333333</v>
      </c>
      <c r="J137" s="280">
        <f t="shared" si="143"/>
        <v>0</v>
      </c>
      <c r="K137" s="281">
        <f t="shared" si="143"/>
        <v>0.0731707317073171</v>
      </c>
      <c r="L137" s="38">
        <f t="shared" si="143"/>
        <v>0.208333333333333</v>
      </c>
      <c r="M137" s="38">
        <f t="shared" si="143"/>
        <v>0</v>
      </c>
      <c r="N137" s="314">
        <f t="shared" si="143"/>
        <v>0.131578947368421</v>
      </c>
      <c r="O137" s="314">
        <f t="shared" si="143"/>
        <v>0.113636363636364</v>
      </c>
      <c r="P137" s="314">
        <f t="shared" si="143"/>
        <v>0.075</v>
      </c>
      <c r="Q137" s="314">
        <f t="shared" si="143"/>
        <v>0.0227272727272727</v>
      </c>
      <c r="R137" s="314">
        <f t="shared" si="143"/>
        <v>0.0204081632653061</v>
      </c>
      <c r="S137" s="314">
        <f t="shared" si="143"/>
        <v>0</v>
      </c>
      <c r="T137" s="314">
        <f t="shared" si="143"/>
        <v>0</v>
      </c>
      <c r="U137" s="314">
        <f t="shared" si="143"/>
        <v>0</v>
      </c>
      <c r="V137" s="317">
        <f t="shared" ref="V137:AG137" si="144">IF(ISERROR(V84/V$112),"-",(V84/V$112))</f>
        <v>0</v>
      </c>
      <c r="W137" s="317">
        <f t="shared" si="144"/>
        <v>0</v>
      </c>
      <c r="X137" s="317">
        <f t="shared" si="144"/>
        <v>0</v>
      </c>
      <c r="Y137" s="317">
        <f t="shared" si="144"/>
        <v>0</v>
      </c>
      <c r="Z137" s="314">
        <f t="shared" si="144"/>
        <v>0</v>
      </c>
      <c r="AA137" s="317">
        <f t="shared" si="144"/>
        <v>0</v>
      </c>
      <c r="AB137" s="317">
        <f t="shared" si="144"/>
        <v>0</v>
      </c>
      <c r="AC137" s="314">
        <f t="shared" si="144"/>
        <v>0</v>
      </c>
      <c r="AD137" s="317">
        <f t="shared" si="144"/>
        <v>0</v>
      </c>
      <c r="AE137" s="317">
        <f t="shared" si="144"/>
        <v>0</v>
      </c>
      <c r="AF137" s="317">
        <f t="shared" si="144"/>
        <v>0</v>
      </c>
      <c r="AG137" s="327">
        <f t="shared" si="144"/>
        <v>0</v>
      </c>
      <c r="AH137" s="317">
        <f t="shared" si="119"/>
        <v>0</v>
      </c>
      <c r="AI137" s="328">
        <f t="shared" si="88"/>
        <v>0</v>
      </c>
      <c r="AJ137" s="314">
        <f t="shared" si="89"/>
        <v>0</v>
      </c>
      <c r="AK137" s="317">
        <f t="shared" si="120"/>
        <v>0</v>
      </c>
      <c r="AL137" s="329">
        <f t="shared" si="121"/>
        <v>0</v>
      </c>
      <c r="AM137" s="314">
        <f t="shared" si="122"/>
        <v>0</v>
      </c>
      <c r="AS137" s="20"/>
      <c r="AT137" s="20"/>
    </row>
    <row r="138" ht="13.5" customHeight="1" spans="1:46">
      <c r="A138" s="20"/>
      <c r="B138" s="32" t="str">
        <f t="shared" si="90"/>
        <v>FAED</v>
      </c>
      <c r="C138" s="50" t="str">
        <f t="shared" si="91"/>
        <v>Pedagogia</v>
      </c>
      <c r="D138" s="281">
        <f t="shared" si="137"/>
        <v>0</v>
      </c>
      <c r="E138" s="280">
        <f t="shared" si="138"/>
        <v>0</v>
      </c>
      <c r="F138" s="280">
        <f t="shared" si="139"/>
        <v>0</v>
      </c>
      <c r="G138" s="281">
        <f t="shared" si="140"/>
        <v>0</v>
      </c>
      <c r="H138" s="280">
        <f t="shared" ref="H138:U138" si="145">IF(ISERROR(H85/H$112),"-",(H85/H$112))</f>
        <v>0</v>
      </c>
      <c r="I138" s="280">
        <f t="shared" si="145"/>
        <v>0</v>
      </c>
      <c r="J138" s="280">
        <f t="shared" si="145"/>
        <v>0</v>
      </c>
      <c r="K138" s="281">
        <f t="shared" si="145"/>
        <v>0</v>
      </c>
      <c r="L138" s="38">
        <f t="shared" si="145"/>
        <v>0</v>
      </c>
      <c r="M138" s="38">
        <f t="shared" si="145"/>
        <v>0</v>
      </c>
      <c r="N138" s="314">
        <f t="shared" si="145"/>
        <v>0</v>
      </c>
      <c r="O138" s="314">
        <f t="shared" si="145"/>
        <v>0</v>
      </c>
      <c r="P138" s="314">
        <f t="shared" si="145"/>
        <v>0</v>
      </c>
      <c r="Q138" s="314">
        <f t="shared" si="145"/>
        <v>0</v>
      </c>
      <c r="R138" s="314">
        <f t="shared" si="145"/>
        <v>0</v>
      </c>
      <c r="S138" s="314">
        <f t="shared" si="145"/>
        <v>0</v>
      </c>
      <c r="T138" s="314">
        <f t="shared" si="145"/>
        <v>0</v>
      </c>
      <c r="U138" s="314">
        <f t="shared" si="145"/>
        <v>0</v>
      </c>
      <c r="V138" s="317">
        <f t="shared" ref="V138:AG138" si="146">IF(ISERROR(V85/V$112),"-",(V85/V$112))</f>
        <v>0</v>
      </c>
      <c r="W138" s="317">
        <f t="shared" si="146"/>
        <v>0</v>
      </c>
      <c r="X138" s="317">
        <f t="shared" si="146"/>
        <v>0</v>
      </c>
      <c r="Y138" s="317">
        <f t="shared" si="146"/>
        <v>0</v>
      </c>
      <c r="Z138" s="314">
        <f t="shared" si="146"/>
        <v>0</v>
      </c>
      <c r="AA138" s="317">
        <f t="shared" si="146"/>
        <v>0</v>
      </c>
      <c r="AB138" s="317">
        <f t="shared" si="146"/>
        <v>0.008</v>
      </c>
      <c r="AC138" s="314">
        <f t="shared" si="146"/>
        <v>0.00769230769230769</v>
      </c>
      <c r="AD138" s="317">
        <f t="shared" si="146"/>
        <v>0</v>
      </c>
      <c r="AE138" s="317">
        <f t="shared" si="146"/>
        <v>0</v>
      </c>
      <c r="AF138" s="317">
        <f t="shared" si="146"/>
        <v>0</v>
      </c>
      <c r="AG138" s="327">
        <f t="shared" si="146"/>
        <v>0</v>
      </c>
      <c r="AH138" s="317">
        <f t="shared" si="119"/>
        <v>0</v>
      </c>
      <c r="AI138" s="328">
        <f t="shared" si="88"/>
        <v>0.0136986301369863</v>
      </c>
      <c r="AJ138" s="314">
        <f t="shared" si="89"/>
        <v>0.0126582278481013</v>
      </c>
      <c r="AK138" s="317">
        <f t="shared" si="120"/>
        <v>0</v>
      </c>
      <c r="AL138" s="329">
        <f t="shared" si="121"/>
        <v>0</v>
      </c>
      <c r="AM138" s="314">
        <f t="shared" si="122"/>
        <v>0</v>
      </c>
      <c r="AS138" s="20"/>
      <c r="AT138" s="20"/>
    </row>
    <row r="139" ht="13.5" customHeight="1" spans="1:46">
      <c r="A139" s="20"/>
      <c r="B139" s="32" t="str">
        <f t="shared" si="90"/>
        <v>FAED</v>
      </c>
      <c r="C139" s="50" t="str">
        <f t="shared" si="91"/>
        <v>Educação (Mestrado)</v>
      </c>
      <c r="D139" s="281">
        <f t="shared" si="137"/>
        <v>0</v>
      </c>
      <c r="E139" s="280">
        <f t="shared" si="138"/>
        <v>0</v>
      </c>
      <c r="F139" s="280">
        <f t="shared" si="139"/>
        <v>0</v>
      </c>
      <c r="G139" s="281">
        <f t="shared" si="140"/>
        <v>0</v>
      </c>
      <c r="H139" s="280">
        <f t="shared" ref="H139:U139" si="147">IF(ISERROR(H86/H$112),"-",(H86/H$112))</f>
        <v>0</v>
      </c>
      <c r="I139" s="280">
        <f t="shared" si="147"/>
        <v>0</v>
      </c>
      <c r="J139" s="280">
        <f t="shared" si="147"/>
        <v>0</v>
      </c>
      <c r="K139" s="281">
        <f t="shared" si="147"/>
        <v>0</v>
      </c>
      <c r="L139" s="38">
        <f t="shared" si="147"/>
        <v>0</v>
      </c>
      <c r="M139" s="38">
        <f t="shared" si="147"/>
        <v>0</v>
      </c>
      <c r="N139" s="314">
        <f t="shared" si="147"/>
        <v>0</v>
      </c>
      <c r="O139" s="314">
        <f t="shared" si="147"/>
        <v>0</v>
      </c>
      <c r="P139" s="314">
        <f t="shared" si="147"/>
        <v>0</v>
      </c>
      <c r="Q139" s="314">
        <f t="shared" si="147"/>
        <v>0</v>
      </c>
      <c r="R139" s="314">
        <f t="shared" si="147"/>
        <v>0</v>
      </c>
      <c r="S139" s="314">
        <f t="shared" si="147"/>
        <v>0</v>
      </c>
      <c r="T139" s="314">
        <f t="shared" si="147"/>
        <v>0</v>
      </c>
      <c r="U139" s="314">
        <f t="shared" si="147"/>
        <v>0</v>
      </c>
      <c r="V139" s="317">
        <f t="shared" ref="V139:AG139" si="148">IF(ISERROR(V86/V$112),"-",(V86/V$112))</f>
        <v>0</v>
      </c>
      <c r="W139" s="317">
        <f t="shared" si="148"/>
        <v>0.125</v>
      </c>
      <c r="X139" s="317">
        <f t="shared" si="148"/>
        <v>0.0357142857142857</v>
      </c>
      <c r="Y139" s="317">
        <f t="shared" si="148"/>
        <v>0</v>
      </c>
      <c r="Z139" s="314">
        <f t="shared" si="148"/>
        <v>0.0186915887850467</v>
      </c>
      <c r="AA139" s="317">
        <f t="shared" si="148"/>
        <v>0</v>
      </c>
      <c r="AB139" s="317">
        <f t="shared" si="148"/>
        <v>0.008</v>
      </c>
      <c r="AC139" s="314">
        <f t="shared" si="148"/>
        <v>0.00769230769230769</v>
      </c>
      <c r="AD139" s="317">
        <f t="shared" si="148"/>
        <v>0</v>
      </c>
      <c r="AE139" s="317">
        <f t="shared" si="148"/>
        <v>0</v>
      </c>
      <c r="AF139" s="317">
        <f t="shared" si="148"/>
        <v>0</v>
      </c>
      <c r="AG139" s="327">
        <f t="shared" si="148"/>
        <v>0</v>
      </c>
      <c r="AH139" s="317">
        <f t="shared" si="119"/>
        <v>0</v>
      </c>
      <c r="AI139" s="328">
        <f t="shared" si="88"/>
        <v>0</v>
      </c>
      <c r="AJ139" s="314">
        <f t="shared" si="89"/>
        <v>0</v>
      </c>
      <c r="AK139" s="317">
        <f t="shared" si="120"/>
        <v>0</v>
      </c>
      <c r="AL139" s="329">
        <f t="shared" si="121"/>
        <v>0</v>
      </c>
      <c r="AM139" s="314">
        <f t="shared" si="122"/>
        <v>0</v>
      </c>
      <c r="AS139" s="20"/>
      <c r="AT139" s="20"/>
    </row>
    <row r="140" ht="13.5" customHeight="1" spans="1:46">
      <c r="A140" s="20"/>
      <c r="B140" s="32" t="str">
        <f t="shared" si="90"/>
        <v>FAEN</v>
      </c>
      <c r="C140" s="50" t="str">
        <f t="shared" si="91"/>
        <v>Ciência e Tecnologia de Alimentos (Mestrado)</v>
      </c>
      <c r="D140" s="281">
        <f t="shared" si="137"/>
        <v>0</v>
      </c>
      <c r="E140" s="280">
        <f t="shared" si="138"/>
        <v>0</v>
      </c>
      <c r="F140" s="280">
        <f t="shared" si="139"/>
        <v>0</v>
      </c>
      <c r="G140" s="281">
        <f t="shared" si="140"/>
        <v>0</v>
      </c>
      <c r="H140" s="280">
        <f t="shared" ref="H140:U140" si="149">IF(ISERROR(H87/H$112),"-",(H87/H$112))</f>
        <v>0</v>
      </c>
      <c r="I140" s="280">
        <f t="shared" si="149"/>
        <v>0</v>
      </c>
      <c r="J140" s="280">
        <f t="shared" si="149"/>
        <v>0</v>
      </c>
      <c r="K140" s="281">
        <f t="shared" si="149"/>
        <v>0</v>
      </c>
      <c r="L140" s="38">
        <f t="shared" si="149"/>
        <v>0</v>
      </c>
      <c r="M140" s="38">
        <f t="shared" si="149"/>
        <v>0</v>
      </c>
      <c r="N140" s="314">
        <f t="shared" si="149"/>
        <v>0</v>
      </c>
      <c r="O140" s="314">
        <f t="shared" si="149"/>
        <v>0</v>
      </c>
      <c r="P140" s="314">
        <f t="shared" si="149"/>
        <v>0</v>
      </c>
      <c r="Q140" s="314">
        <f t="shared" si="149"/>
        <v>0</v>
      </c>
      <c r="R140" s="314">
        <f t="shared" si="149"/>
        <v>0</v>
      </c>
      <c r="S140" s="314">
        <f t="shared" si="149"/>
        <v>0</v>
      </c>
      <c r="T140" s="314">
        <f t="shared" si="149"/>
        <v>0</v>
      </c>
      <c r="U140" s="314">
        <f t="shared" si="149"/>
        <v>0</v>
      </c>
      <c r="V140" s="317">
        <f t="shared" ref="V140:AG140" si="150">IF(ISERROR(V87/V$112),"-",(V87/V$112))</f>
        <v>0</v>
      </c>
      <c r="W140" s="317">
        <f t="shared" si="150"/>
        <v>0</v>
      </c>
      <c r="X140" s="317">
        <f t="shared" si="150"/>
        <v>0</v>
      </c>
      <c r="Y140" s="317">
        <f t="shared" si="150"/>
        <v>0</v>
      </c>
      <c r="Z140" s="314">
        <f t="shared" si="150"/>
        <v>0</v>
      </c>
      <c r="AA140" s="317">
        <f t="shared" si="150"/>
        <v>0</v>
      </c>
      <c r="AB140" s="317">
        <f t="shared" si="150"/>
        <v>0.016</v>
      </c>
      <c r="AC140" s="314">
        <f t="shared" si="150"/>
        <v>0.0153846153846154</v>
      </c>
      <c r="AD140" s="317">
        <f t="shared" si="150"/>
        <v>0</v>
      </c>
      <c r="AE140" s="317">
        <f t="shared" si="150"/>
        <v>0.166666666666667</v>
      </c>
      <c r="AF140" s="317">
        <f t="shared" si="150"/>
        <v>0.0333333333333333</v>
      </c>
      <c r="AG140" s="327">
        <f t="shared" si="150"/>
        <v>0.0441176470588235</v>
      </c>
      <c r="AH140" s="317">
        <f t="shared" si="119"/>
        <v>0</v>
      </c>
      <c r="AI140" s="328">
        <f t="shared" si="88"/>
        <v>0</v>
      </c>
      <c r="AJ140" s="314">
        <f t="shared" si="89"/>
        <v>0</v>
      </c>
      <c r="AK140" s="317">
        <f t="shared" si="120"/>
        <v>0</v>
      </c>
      <c r="AL140" s="329">
        <f t="shared" si="121"/>
        <v>0</v>
      </c>
      <c r="AM140" s="314">
        <f t="shared" si="122"/>
        <v>0</v>
      </c>
      <c r="AS140" s="20"/>
      <c r="AT140" s="20"/>
    </row>
    <row r="141" ht="13.5" customHeight="1" spans="1:46">
      <c r="A141" s="20"/>
      <c r="B141" s="32" t="str">
        <f t="shared" si="90"/>
        <v>FAEN</v>
      </c>
      <c r="C141" s="50" t="str">
        <f t="shared" si="91"/>
        <v>Engenharia Civil</v>
      </c>
      <c r="D141" s="281">
        <f t="shared" si="137"/>
        <v>0</v>
      </c>
      <c r="E141" s="280">
        <f t="shared" si="138"/>
        <v>0</v>
      </c>
      <c r="F141" s="280">
        <f t="shared" si="139"/>
        <v>0</v>
      </c>
      <c r="G141" s="281">
        <f t="shared" si="140"/>
        <v>0</v>
      </c>
      <c r="H141" s="280">
        <f t="shared" ref="H141:U141" si="151">IF(ISERROR(H88/H$112),"-",(H88/H$112))</f>
        <v>0</v>
      </c>
      <c r="I141" s="280">
        <f t="shared" si="151"/>
        <v>0</v>
      </c>
      <c r="J141" s="280">
        <f t="shared" si="151"/>
        <v>0</v>
      </c>
      <c r="K141" s="281">
        <f t="shared" si="151"/>
        <v>0</v>
      </c>
      <c r="L141" s="38">
        <f t="shared" si="151"/>
        <v>0</v>
      </c>
      <c r="M141" s="38">
        <f t="shared" si="151"/>
        <v>0</v>
      </c>
      <c r="N141" s="314">
        <f t="shared" si="151"/>
        <v>0</v>
      </c>
      <c r="O141" s="314">
        <f t="shared" si="151"/>
        <v>0.0227272727272727</v>
      </c>
      <c r="P141" s="314">
        <f t="shared" si="151"/>
        <v>0</v>
      </c>
      <c r="Q141" s="314">
        <f t="shared" si="151"/>
        <v>0</v>
      </c>
      <c r="R141" s="314">
        <f t="shared" si="151"/>
        <v>0</v>
      </c>
      <c r="S141" s="314">
        <f t="shared" si="151"/>
        <v>0</v>
      </c>
      <c r="T141" s="314">
        <f t="shared" si="151"/>
        <v>0.0338983050847458</v>
      </c>
      <c r="U141" s="314">
        <f t="shared" si="151"/>
        <v>0.037037037037037</v>
      </c>
      <c r="V141" s="317">
        <f t="shared" ref="V141:AG141" si="152">IF(ISERROR(V88/V$112),"-",(V88/V$112))</f>
        <v>0.0833333333333333</v>
      </c>
      <c r="W141" s="317">
        <f t="shared" si="152"/>
        <v>0</v>
      </c>
      <c r="X141" s="317">
        <f t="shared" si="152"/>
        <v>0.107142857142857</v>
      </c>
      <c r="Y141" s="317">
        <f t="shared" si="152"/>
        <v>0.0338983050847458</v>
      </c>
      <c r="Z141" s="314">
        <f t="shared" si="152"/>
        <v>0.0560747663551402</v>
      </c>
      <c r="AA141" s="317">
        <f t="shared" si="152"/>
        <v>0</v>
      </c>
      <c r="AB141" s="317">
        <f t="shared" si="152"/>
        <v>0.048</v>
      </c>
      <c r="AC141" s="314">
        <f t="shared" si="152"/>
        <v>0.0461538461538462</v>
      </c>
      <c r="AD141" s="317">
        <f t="shared" si="152"/>
        <v>0</v>
      </c>
      <c r="AE141" s="317">
        <f t="shared" si="152"/>
        <v>0</v>
      </c>
      <c r="AF141" s="317">
        <f t="shared" si="152"/>
        <v>0</v>
      </c>
      <c r="AG141" s="327">
        <f t="shared" si="152"/>
        <v>0</v>
      </c>
      <c r="AH141" s="317">
        <f t="shared" si="119"/>
        <v>0</v>
      </c>
      <c r="AI141" s="328">
        <f t="shared" si="88"/>
        <v>0</v>
      </c>
      <c r="AJ141" s="314">
        <f t="shared" si="89"/>
        <v>0</v>
      </c>
      <c r="AK141" s="317">
        <f t="shared" si="120"/>
        <v>0</v>
      </c>
      <c r="AL141" s="329">
        <f t="shared" si="121"/>
        <v>0</v>
      </c>
      <c r="AM141" s="314">
        <f t="shared" si="122"/>
        <v>0</v>
      </c>
      <c r="AS141" s="20"/>
      <c r="AT141" s="20"/>
    </row>
    <row r="142" ht="13.5" customHeight="1" spans="1:46">
      <c r="A142" s="20"/>
      <c r="B142" s="32" t="str">
        <f t="shared" si="90"/>
        <v>FAEN</v>
      </c>
      <c r="C142" s="50" t="str">
        <f t="shared" si="91"/>
        <v>Engenharia de Alimentos</v>
      </c>
      <c r="D142" s="281">
        <f t="shared" si="137"/>
        <v>0</v>
      </c>
      <c r="E142" s="280">
        <f t="shared" si="138"/>
        <v>0</v>
      </c>
      <c r="F142" s="280">
        <f t="shared" si="139"/>
        <v>0</v>
      </c>
      <c r="G142" s="281">
        <f t="shared" si="140"/>
        <v>0</v>
      </c>
      <c r="H142" s="280">
        <f t="shared" ref="H142:U142" si="153">IF(ISERROR(H89/H$112),"-",(H89/H$112))</f>
        <v>0</v>
      </c>
      <c r="I142" s="280">
        <f t="shared" si="153"/>
        <v>0</v>
      </c>
      <c r="J142" s="280">
        <f t="shared" si="153"/>
        <v>0</v>
      </c>
      <c r="K142" s="281">
        <f t="shared" si="153"/>
        <v>0</v>
      </c>
      <c r="L142" s="38">
        <f t="shared" si="153"/>
        <v>0</v>
      </c>
      <c r="M142" s="38">
        <f t="shared" si="153"/>
        <v>0</v>
      </c>
      <c r="N142" s="314">
        <f t="shared" si="153"/>
        <v>0</v>
      </c>
      <c r="O142" s="314">
        <f t="shared" si="153"/>
        <v>0</v>
      </c>
      <c r="P142" s="314">
        <f t="shared" si="153"/>
        <v>0.025</v>
      </c>
      <c r="Q142" s="314">
        <f t="shared" si="153"/>
        <v>0.0454545454545455</v>
      </c>
      <c r="R142" s="314">
        <f t="shared" si="153"/>
        <v>0.0204081632653061</v>
      </c>
      <c r="S142" s="314">
        <f t="shared" si="153"/>
        <v>0.0363636363636364</v>
      </c>
      <c r="T142" s="314">
        <f t="shared" si="153"/>
        <v>0.0338983050847458</v>
      </c>
      <c r="U142" s="314">
        <f t="shared" si="153"/>
        <v>0.0185185185185185</v>
      </c>
      <c r="V142" s="317">
        <f t="shared" ref="V142:AG142" si="154">IF(ISERROR(V89/V$112),"-",(V89/V$112))</f>
        <v>0</v>
      </c>
      <c r="W142" s="317">
        <f t="shared" si="154"/>
        <v>0</v>
      </c>
      <c r="X142" s="317">
        <f t="shared" si="154"/>
        <v>0</v>
      </c>
      <c r="Y142" s="317">
        <f t="shared" si="154"/>
        <v>0.0169491525423729</v>
      </c>
      <c r="Z142" s="314">
        <f t="shared" si="154"/>
        <v>0.00934579439252336</v>
      </c>
      <c r="AA142" s="317">
        <f t="shared" si="154"/>
        <v>0</v>
      </c>
      <c r="AB142" s="317">
        <f t="shared" si="154"/>
        <v>0.024</v>
      </c>
      <c r="AC142" s="314">
        <f t="shared" si="154"/>
        <v>0.0230769230769231</v>
      </c>
      <c r="AD142" s="317">
        <f t="shared" si="154"/>
        <v>0</v>
      </c>
      <c r="AE142" s="317">
        <f t="shared" si="154"/>
        <v>0</v>
      </c>
      <c r="AF142" s="317">
        <f t="shared" si="154"/>
        <v>0.0333333333333333</v>
      </c>
      <c r="AG142" s="327">
        <f t="shared" si="154"/>
        <v>0.0294117647058824</v>
      </c>
      <c r="AH142" s="317">
        <f t="shared" si="119"/>
        <v>0</v>
      </c>
      <c r="AI142" s="328">
        <f t="shared" si="88"/>
        <v>0</v>
      </c>
      <c r="AJ142" s="314">
        <f t="shared" si="89"/>
        <v>0</v>
      </c>
      <c r="AK142" s="317">
        <f t="shared" si="120"/>
        <v>0</v>
      </c>
      <c r="AL142" s="329">
        <f t="shared" si="121"/>
        <v>0</v>
      </c>
      <c r="AM142" s="314">
        <f t="shared" si="122"/>
        <v>0</v>
      </c>
      <c r="AS142" s="20"/>
      <c r="AT142" s="20"/>
    </row>
    <row r="143" ht="13.5" customHeight="1" spans="1:46">
      <c r="A143" s="20"/>
      <c r="B143" s="32" t="str">
        <f t="shared" si="90"/>
        <v>FAEN</v>
      </c>
      <c r="C143" s="50" t="str">
        <f t="shared" si="91"/>
        <v>Engenharia de Energia</v>
      </c>
      <c r="D143" s="281">
        <f t="shared" si="137"/>
        <v>0</v>
      </c>
      <c r="E143" s="280">
        <f t="shared" si="138"/>
        <v>0</v>
      </c>
      <c r="F143" s="280">
        <f t="shared" si="139"/>
        <v>0</v>
      </c>
      <c r="G143" s="281">
        <f t="shared" si="140"/>
        <v>0</v>
      </c>
      <c r="H143" s="280">
        <f t="shared" ref="H143:U143" si="155">IF(ISERROR(H90/H$112),"-",(H90/H$112))</f>
        <v>0</v>
      </c>
      <c r="I143" s="280">
        <f t="shared" si="155"/>
        <v>0</v>
      </c>
      <c r="J143" s="280">
        <f t="shared" si="155"/>
        <v>0</v>
      </c>
      <c r="K143" s="281">
        <f t="shared" si="155"/>
        <v>0</v>
      </c>
      <c r="L143" s="38">
        <f t="shared" si="155"/>
        <v>0</v>
      </c>
      <c r="M143" s="38">
        <f t="shared" si="155"/>
        <v>0</v>
      </c>
      <c r="N143" s="314">
        <f t="shared" si="155"/>
        <v>0</v>
      </c>
      <c r="O143" s="314">
        <f t="shared" si="155"/>
        <v>0</v>
      </c>
      <c r="P143" s="314">
        <f t="shared" si="155"/>
        <v>0</v>
      </c>
      <c r="Q143" s="314">
        <f t="shared" si="155"/>
        <v>0.0227272727272727</v>
      </c>
      <c r="R143" s="314">
        <f t="shared" si="155"/>
        <v>0.0408163265306122</v>
      </c>
      <c r="S143" s="314">
        <f t="shared" si="155"/>
        <v>0.0363636363636364</v>
      </c>
      <c r="T143" s="314">
        <f t="shared" si="155"/>
        <v>0.0169491525423729</v>
      </c>
      <c r="U143" s="314">
        <f t="shared" si="155"/>
        <v>0.037037037037037</v>
      </c>
      <c r="V143" s="317">
        <f t="shared" ref="V143:AG143" si="156">IF(ISERROR(V90/V$112),"-",(V90/V$112))</f>
        <v>0</v>
      </c>
      <c r="W143" s="317">
        <f t="shared" si="156"/>
        <v>0</v>
      </c>
      <c r="X143" s="317">
        <f t="shared" si="156"/>
        <v>0.0357142857142857</v>
      </c>
      <c r="Y143" s="317">
        <f t="shared" si="156"/>
        <v>0.0169491525423729</v>
      </c>
      <c r="Z143" s="314">
        <f t="shared" si="156"/>
        <v>0.0186915887850467</v>
      </c>
      <c r="AA143" s="317">
        <f t="shared" si="156"/>
        <v>0</v>
      </c>
      <c r="AB143" s="317">
        <f t="shared" si="156"/>
        <v>0.032</v>
      </c>
      <c r="AC143" s="314">
        <f t="shared" si="156"/>
        <v>0.0307692307692308</v>
      </c>
      <c r="AD143" s="317">
        <f t="shared" si="156"/>
        <v>0</v>
      </c>
      <c r="AE143" s="317">
        <f t="shared" si="156"/>
        <v>0</v>
      </c>
      <c r="AF143" s="317">
        <f t="shared" si="156"/>
        <v>0.05</v>
      </c>
      <c r="AG143" s="327">
        <f t="shared" si="156"/>
        <v>0.0441176470588235</v>
      </c>
      <c r="AH143" s="317">
        <f t="shared" si="119"/>
        <v>0</v>
      </c>
      <c r="AI143" s="328">
        <f t="shared" si="88"/>
        <v>0.0273972602739726</v>
      </c>
      <c r="AJ143" s="314">
        <f t="shared" si="89"/>
        <v>0.0253164556962025</v>
      </c>
      <c r="AK143" s="317">
        <f t="shared" si="120"/>
        <v>0</v>
      </c>
      <c r="AL143" s="329">
        <f t="shared" si="121"/>
        <v>0.0125</v>
      </c>
      <c r="AM143" s="314">
        <f t="shared" si="122"/>
        <v>0.0123456790123457</v>
      </c>
      <c r="AS143" s="20"/>
      <c r="AT143" s="20"/>
    </row>
    <row r="144" ht="13.5" customHeight="1" spans="1:46">
      <c r="A144" s="20"/>
      <c r="B144" s="32" t="str">
        <f t="shared" si="90"/>
        <v>FAEN</v>
      </c>
      <c r="C144" s="50" t="str">
        <f t="shared" si="91"/>
        <v>Engenharia de Produção</v>
      </c>
      <c r="D144" s="281">
        <f t="shared" si="137"/>
        <v>0</v>
      </c>
      <c r="E144" s="280">
        <f t="shared" si="138"/>
        <v>0</v>
      </c>
      <c r="F144" s="280">
        <f t="shared" si="139"/>
        <v>0</v>
      </c>
      <c r="G144" s="281">
        <f t="shared" si="140"/>
        <v>0</v>
      </c>
      <c r="H144" s="280">
        <f t="shared" ref="H144:U144" si="157">IF(ISERROR(H91/H$112),"-",(H91/H$112))</f>
        <v>0</v>
      </c>
      <c r="I144" s="280">
        <f t="shared" si="157"/>
        <v>0</v>
      </c>
      <c r="J144" s="280">
        <f t="shared" si="157"/>
        <v>0</v>
      </c>
      <c r="K144" s="281">
        <f t="shared" si="157"/>
        <v>0</v>
      </c>
      <c r="L144" s="38">
        <f t="shared" si="157"/>
        <v>0</v>
      </c>
      <c r="M144" s="38">
        <f t="shared" si="157"/>
        <v>0</v>
      </c>
      <c r="N144" s="314">
        <f t="shared" si="157"/>
        <v>0</v>
      </c>
      <c r="O144" s="314">
        <f t="shared" si="157"/>
        <v>0</v>
      </c>
      <c r="P144" s="314">
        <f t="shared" si="157"/>
        <v>0</v>
      </c>
      <c r="Q144" s="314">
        <f t="shared" si="157"/>
        <v>0</v>
      </c>
      <c r="R144" s="314">
        <f t="shared" si="157"/>
        <v>0</v>
      </c>
      <c r="S144" s="314">
        <f t="shared" si="157"/>
        <v>0</v>
      </c>
      <c r="T144" s="314">
        <f t="shared" si="157"/>
        <v>0</v>
      </c>
      <c r="U144" s="314">
        <f t="shared" si="157"/>
        <v>0</v>
      </c>
      <c r="V144" s="317">
        <f t="shared" ref="V144:AG144" si="158">IF(ISERROR(V91/V$112),"-",(V91/V$112))</f>
        <v>0.0833333333333333</v>
      </c>
      <c r="W144" s="317">
        <f t="shared" si="158"/>
        <v>0</v>
      </c>
      <c r="X144" s="317">
        <f t="shared" si="158"/>
        <v>0.0357142857142857</v>
      </c>
      <c r="Y144" s="317">
        <f t="shared" si="158"/>
        <v>0.0169491525423729</v>
      </c>
      <c r="Z144" s="314">
        <f t="shared" si="158"/>
        <v>0.0280373831775701</v>
      </c>
      <c r="AA144" s="317">
        <f t="shared" si="158"/>
        <v>0</v>
      </c>
      <c r="AB144" s="317">
        <f t="shared" si="158"/>
        <v>0.008</v>
      </c>
      <c r="AC144" s="314">
        <f t="shared" si="158"/>
        <v>0.00769230769230769</v>
      </c>
      <c r="AD144" s="317">
        <f t="shared" si="158"/>
        <v>0</v>
      </c>
      <c r="AE144" s="317">
        <f t="shared" si="158"/>
        <v>0</v>
      </c>
      <c r="AF144" s="317">
        <f t="shared" si="158"/>
        <v>0</v>
      </c>
      <c r="AG144" s="327">
        <f t="shared" si="158"/>
        <v>0</v>
      </c>
      <c r="AH144" s="317">
        <f t="shared" si="119"/>
        <v>0.166666666666667</v>
      </c>
      <c r="AI144" s="328">
        <f t="shared" si="88"/>
        <v>0.0136986301369863</v>
      </c>
      <c r="AJ144" s="314">
        <f t="shared" si="89"/>
        <v>0.0253164556962025</v>
      </c>
      <c r="AK144" s="317">
        <f t="shared" si="120"/>
        <v>0</v>
      </c>
      <c r="AL144" s="329">
        <f t="shared" si="121"/>
        <v>0.0125</v>
      </c>
      <c r="AM144" s="314">
        <f t="shared" si="122"/>
        <v>0.0123456790123457</v>
      </c>
      <c r="AS144" s="20"/>
      <c r="AT144" s="20"/>
    </row>
    <row r="145" ht="13.5" customHeight="1" spans="1:46">
      <c r="A145" s="20"/>
      <c r="B145" s="32" t="str">
        <f t="shared" si="90"/>
        <v>FAEN</v>
      </c>
      <c r="C145" s="50" t="str">
        <f t="shared" si="91"/>
        <v>Engenharia Mecânica</v>
      </c>
      <c r="D145" s="281">
        <f t="shared" si="137"/>
        <v>0</v>
      </c>
      <c r="E145" s="280">
        <f t="shared" si="138"/>
        <v>0</v>
      </c>
      <c r="F145" s="280">
        <f t="shared" si="139"/>
        <v>0</v>
      </c>
      <c r="G145" s="281">
        <f t="shared" si="140"/>
        <v>0</v>
      </c>
      <c r="H145" s="280">
        <f t="shared" ref="H145:U145" si="159">IF(ISERROR(H92/H$112),"-",(H92/H$112))</f>
        <v>0</v>
      </c>
      <c r="I145" s="280">
        <f t="shared" si="159"/>
        <v>0</v>
      </c>
      <c r="J145" s="280">
        <f t="shared" si="159"/>
        <v>0</v>
      </c>
      <c r="K145" s="281">
        <f t="shared" si="159"/>
        <v>0</v>
      </c>
      <c r="L145" s="38">
        <f t="shared" si="159"/>
        <v>0</v>
      </c>
      <c r="M145" s="38">
        <f t="shared" si="159"/>
        <v>0</v>
      </c>
      <c r="N145" s="314">
        <f t="shared" si="159"/>
        <v>0</v>
      </c>
      <c r="O145" s="314">
        <f t="shared" si="159"/>
        <v>0</v>
      </c>
      <c r="P145" s="314">
        <f t="shared" si="159"/>
        <v>0</v>
      </c>
      <c r="Q145" s="314">
        <f t="shared" si="159"/>
        <v>0</v>
      </c>
      <c r="R145" s="314">
        <f t="shared" si="159"/>
        <v>0</v>
      </c>
      <c r="S145" s="314">
        <f t="shared" si="159"/>
        <v>0</v>
      </c>
      <c r="T145" s="314">
        <f t="shared" si="159"/>
        <v>0</v>
      </c>
      <c r="U145" s="314">
        <f t="shared" si="159"/>
        <v>0.0185185185185185</v>
      </c>
      <c r="V145" s="317">
        <f t="shared" ref="V145:AG145" si="160">IF(ISERROR(V92/V$112),"-",(V92/V$112))</f>
        <v>0</v>
      </c>
      <c r="W145" s="317">
        <f t="shared" si="160"/>
        <v>0</v>
      </c>
      <c r="X145" s="317">
        <f t="shared" si="160"/>
        <v>0</v>
      </c>
      <c r="Y145" s="317">
        <f t="shared" si="160"/>
        <v>0</v>
      </c>
      <c r="Z145" s="314">
        <f t="shared" si="160"/>
        <v>0</v>
      </c>
      <c r="AA145" s="317">
        <f t="shared" si="160"/>
        <v>0</v>
      </c>
      <c r="AB145" s="317">
        <f t="shared" si="160"/>
        <v>0</v>
      </c>
      <c r="AC145" s="314">
        <f t="shared" si="160"/>
        <v>0</v>
      </c>
      <c r="AD145" s="317">
        <f t="shared" si="160"/>
        <v>0</v>
      </c>
      <c r="AE145" s="317">
        <f t="shared" si="160"/>
        <v>0</v>
      </c>
      <c r="AF145" s="317">
        <f t="shared" si="160"/>
        <v>0</v>
      </c>
      <c r="AG145" s="327">
        <f t="shared" si="160"/>
        <v>0</v>
      </c>
      <c r="AH145" s="317">
        <f t="shared" si="119"/>
        <v>0</v>
      </c>
      <c r="AI145" s="328">
        <f t="shared" si="88"/>
        <v>0</v>
      </c>
      <c r="AJ145" s="314">
        <f t="shared" si="89"/>
        <v>0</v>
      </c>
      <c r="AK145" s="317">
        <f t="shared" si="120"/>
        <v>0</v>
      </c>
      <c r="AL145" s="329">
        <f t="shared" si="121"/>
        <v>0</v>
      </c>
      <c r="AM145" s="314">
        <f t="shared" si="122"/>
        <v>0</v>
      </c>
      <c r="AS145" s="20"/>
      <c r="AT145" s="20"/>
    </row>
    <row r="146" ht="13.5" customHeight="1" spans="1:46">
      <c r="A146" s="20"/>
      <c r="B146" s="32" t="str">
        <f t="shared" si="90"/>
        <v>FAIND</v>
      </c>
      <c r="C146" s="50" t="str">
        <f t="shared" si="91"/>
        <v>Educação do Campo</v>
      </c>
      <c r="D146" s="281">
        <f t="shared" si="137"/>
        <v>0</v>
      </c>
      <c r="E146" s="280">
        <f t="shared" si="138"/>
        <v>0</v>
      </c>
      <c r="F146" s="280">
        <f t="shared" si="139"/>
        <v>0</v>
      </c>
      <c r="G146" s="281">
        <f t="shared" si="140"/>
        <v>0</v>
      </c>
      <c r="H146" s="280">
        <f t="shared" ref="H146:U146" si="161">IF(ISERROR(H93/H$112),"-",(H93/H$112))</f>
        <v>0</v>
      </c>
      <c r="I146" s="280">
        <f t="shared" si="161"/>
        <v>0</v>
      </c>
      <c r="J146" s="280">
        <f t="shared" si="161"/>
        <v>0</v>
      </c>
      <c r="K146" s="281">
        <f t="shared" si="161"/>
        <v>0</v>
      </c>
      <c r="L146" s="38">
        <f t="shared" si="161"/>
        <v>0</v>
      </c>
      <c r="M146" s="38">
        <f t="shared" si="161"/>
        <v>0</v>
      </c>
      <c r="N146" s="314">
        <f t="shared" si="161"/>
        <v>0</v>
      </c>
      <c r="O146" s="314">
        <f t="shared" si="161"/>
        <v>0</v>
      </c>
      <c r="P146" s="314">
        <f t="shared" si="161"/>
        <v>0</v>
      </c>
      <c r="Q146" s="314">
        <f t="shared" si="161"/>
        <v>0</v>
      </c>
      <c r="R146" s="314">
        <f t="shared" si="161"/>
        <v>0</v>
      </c>
      <c r="S146" s="314">
        <f t="shared" si="161"/>
        <v>0</v>
      </c>
      <c r="T146" s="314">
        <f t="shared" si="161"/>
        <v>0</v>
      </c>
      <c r="U146" s="314">
        <f t="shared" si="161"/>
        <v>0</v>
      </c>
      <c r="V146" s="317">
        <f t="shared" ref="V146:AG146" si="162">IF(ISERROR(V93/V$112),"-",(V93/V$112))</f>
        <v>0</v>
      </c>
      <c r="W146" s="317">
        <f t="shared" si="162"/>
        <v>0</v>
      </c>
      <c r="X146" s="317">
        <f t="shared" si="162"/>
        <v>0</v>
      </c>
      <c r="Y146" s="317">
        <f t="shared" si="162"/>
        <v>0</v>
      </c>
      <c r="Z146" s="314">
        <f t="shared" si="162"/>
        <v>0</v>
      </c>
      <c r="AA146" s="317">
        <f t="shared" si="162"/>
        <v>0</v>
      </c>
      <c r="AB146" s="317">
        <f t="shared" si="162"/>
        <v>0</v>
      </c>
      <c r="AC146" s="314">
        <f t="shared" si="162"/>
        <v>0</v>
      </c>
      <c r="AD146" s="317">
        <f t="shared" si="162"/>
        <v>0</v>
      </c>
      <c r="AE146" s="317">
        <f t="shared" si="162"/>
        <v>0</v>
      </c>
      <c r="AF146" s="317">
        <f t="shared" si="162"/>
        <v>0</v>
      </c>
      <c r="AG146" s="327">
        <f t="shared" si="162"/>
        <v>0</v>
      </c>
      <c r="AH146" s="317">
        <f t="shared" si="119"/>
        <v>0</v>
      </c>
      <c r="AI146" s="328">
        <f t="shared" si="88"/>
        <v>0.0136986301369863</v>
      </c>
      <c r="AJ146" s="314">
        <f t="shared" si="89"/>
        <v>0.0126582278481013</v>
      </c>
      <c r="AK146" s="317">
        <f t="shared" si="120"/>
        <v>0</v>
      </c>
      <c r="AL146" s="329">
        <f t="shared" si="121"/>
        <v>0</v>
      </c>
      <c r="AM146" s="314">
        <f t="shared" si="122"/>
        <v>0</v>
      </c>
      <c r="AS146" s="20"/>
      <c r="AT146" s="20"/>
    </row>
    <row r="147" ht="13.5" customHeight="1" spans="1:46">
      <c r="A147" s="20"/>
      <c r="B147" s="32" t="str">
        <f t="shared" si="90"/>
        <v>FAIND</v>
      </c>
      <c r="C147" s="50" t="str">
        <f t="shared" si="91"/>
        <v>Licenciatura Indígena</v>
      </c>
      <c r="D147" s="281">
        <f t="shared" ref="D147:D160" si="163">IF(ISERROR(D95/D$112),"-",(D95/D$112))</f>
        <v>0.142857142857143</v>
      </c>
      <c r="E147" s="280">
        <f t="shared" ref="E147:E160" si="164">IF(ISERROR(E95/E$112),"-",(E95/E$112))</f>
        <v>0.333333333333333</v>
      </c>
      <c r="F147" s="280">
        <f t="shared" ref="F147:F160" si="165">IF(ISERROR(F95/F$112),"-",(F95/F$112))</f>
        <v>0.142857142857143</v>
      </c>
      <c r="G147" s="281">
        <f t="shared" ref="G147:G160" si="166">IF(ISERROR(G95/G$112),"-",(G95/G$112))</f>
        <v>0.241379310344828</v>
      </c>
      <c r="H147" s="280">
        <f t="shared" ref="H147:U147" si="167">IF(ISERROR(H95/H$112),"-",(H95/H$112))</f>
        <v>0.166666666666667</v>
      </c>
      <c r="I147" s="280">
        <f t="shared" si="167"/>
        <v>0.4</v>
      </c>
      <c r="J147" s="280">
        <f t="shared" si="167"/>
        <v>0.25</v>
      </c>
      <c r="K147" s="281">
        <f t="shared" si="167"/>
        <v>0.268292682926829</v>
      </c>
      <c r="L147" s="38">
        <f t="shared" si="167"/>
        <v>0.208333333333333</v>
      </c>
      <c r="M147" s="38">
        <f t="shared" si="167"/>
        <v>0.142857142857143</v>
      </c>
      <c r="N147" s="314">
        <f t="shared" si="167"/>
        <v>0.184210526315789</v>
      </c>
      <c r="O147" s="314">
        <f t="shared" si="167"/>
        <v>0.0681818181818182</v>
      </c>
      <c r="P147" s="314">
        <f t="shared" si="167"/>
        <v>0</v>
      </c>
      <c r="Q147" s="314">
        <f t="shared" si="167"/>
        <v>0.0454545454545455</v>
      </c>
      <c r="R147" s="314">
        <f t="shared" si="167"/>
        <v>0</v>
      </c>
      <c r="S147" s="314">
        <f t="shared" si="167"/>
        <v>0.0545454545454545</v>
      </c>
      <c r="T147" s="314">
        <f t="shared" si="167"/>
        <v>0.0847457627118644</v>
      </c>
      <c r="U147" s="314">
        <f t="shared" si="167"/>
        <v>0.0555555555555556</v>
      </c>
      <c r="V147" s="317">
        <f t="shared" ref="V147:AG147" si="168">IF(ISERROR(V95/V$112),"-",(V95/V$112))</f>
        <v>0</v>
      </c>
      <c r="W147" s="317">
        <f t="shared" si="168"/>
        <v>0</v>
      </c>
      <c r="X147" s="317">
        <f t="shared" si="168"/>
        <v>0.0357142857142857</v>
      </c>
      <c r="Y147" s="317">
        <f t="shared" si="168"/>
        <v>0.0338983050847458</v>
      </c>
      <c r="Z147" s="314">
        <f t="shared" si="168"/>
        <v>0.0280373831775701</v>
      </c>
      <c r="AA147" s="317">
        <f t="shared" si="168"/>
        <v>0</v>
      </c>
      <c r="AB147" s="317">
        <f t="shared" si="168"/>
        <v>0.056</v>
      </c>
      <c r="AC147" s="314">
        <f t="shared" si="168"/>
        <v>0.0538461538461538</v>
      </c>
      <c r="AD147" s="317">
        <f t="shared" si="168"/>
        <v>1</v>
      </c>
      <c r="AE147" s="317">
        <f t="shared" si="168"/>
        <v>0</v>
      </c>
      <c r="AF147" s="317">
        <f t="shared" si="168"/>
        <v>0.0833333333333333</v>
      </c>
      <c r="AG147" s="327">
        <f t="shared" si="168"/>
        <v>0.102941176470588</v>
      </c>
      <c r="AH147" s="317">
        <f t="shared" si="119"/>
        <v>0</v>
      </c>
      <c r="AI147" s="328">
        <f t="shared" si="88"/>
        <v>0</v>
      </c>
      <c r="AJ147" s="314">
        <f t="shared" si="89"/>
        <v>0</v>
      </c>
      <c r="AK147" s="317">
        <f t="shared" si="120"/>
        <v>0</v>
      </c>
      <c r="AL147" s="329">
        <f t="shared" si="121"/>
        <v>0.0125</v>
      </c>
      <c r="AM147" s="314">
        <f t="shared" si="122"/>
        <v>0.0123456790123457</v>
      </c>
      <c r="AS147" s="20"/>
      <c r="AT147" s="20"/>
    </row>
    <row r="148" ht="13.5" customHeight="1" spans="1:46">
      <c r="A148" s="20"/>
      <c r="B148" s="32" t="str">
        <f t="shared" si="90"/>
        <v>FAIND</v>
      </c>
      <c r="C148" s="50" t="str">
        <f t="shared" si="91"/>
        <v>Educação e Territorialidade (Mestrado)</v>
      </c>
      <c r="D148" s="281">
        <f t="shared" si="163"/>
        <v>0</v>
      </c>
      <c r="E148" s="280">
        <f t="shared" si="164"/>
        <v>0</v>
      </c>
      <c r="F148" s="280">
        <f t="shared" si="165"/>
        <v>0</v>
      </c>
      <c r="G148" s="281">
        <f t="shared" si="166"/>
        <v>0</v>
      </c>
      <c r="H148" s="280">
        <f t="shared" ref="H148:U148" si="169">IF(ISERROR(H96/H$112),"-",(H96/H$112))</f>
        <v>0</v>
      </c>
      <c r="I148" s="280">
        <f t="shared" si="169"/>
        <v>0</v>
      </c>
      <c r="J148" s="280">
        <f t="shared" si="169"/>
        <v>0</v>
      </c>
      <c r="K148" s="281">
        <f t="shared" si="169"/>
        <v>0</v>
      </c>
      <c r="L148" s="38">
        <f t="shared" si="169"/>
        <v>0</v>
      </c>
      <c r="M148" s="38">
        <f t="shared" si="169"/>
        <v>0</v>
      </c>
      <c r="N148" s="314">
        <f t="shared" si="169"/>
        <v>0</v>
      </c>
      <c r="O148" s="314">
        <f t="shared" si="169"/>
        <v>0.0227272727272727</v>
      </c>
      <c r="P148" s="314">
        <f t="shared" si="169"/>
        <v>0.025</v>
      </c>
      <c r="Q148" s="314">
        <f t="shared" si="169"/>
        <v>0.0454545454545455</v>
      </c>
      <c r="R148" s="314">
        <f t="shared" si="169"/>
        <v>0.0204081632653061</v>
      </c>
      <c r="S148" s="314">
        <f t="shared" si="169"/>
        <v>0.0363636363636364</v>
      </c>
      <c r="T148" s="314">
        <f t="shared" si="169"/>
        <v>0.11864406779661</v>
      </c>
      <c r="U148" s="314">
        <f t="shared" si="169"/>
        <v>0.0925925925925926</v>
      </c>
      <c r="V148" s="317">
        <f t="shared" ref="V148:AG148" si="170">IF(ISERROR(V96/V$112),"-",(V96/V$112))</f>
        <v>0</v>
      </c>
      <c r="W148" s="317">
        <f t="shared" si="170"/>
        <v>0</v>
      </c>
      <c r="X148" s="317">
        <f t="shared" si="170"/>
        <v>0</v>
      </c>
      <c r="Y148" s="317">
        <f t="shared" si="170"/>
        <v>0.0338983050847458</v>
      </c>
      <c r="Z148" s="314">
        <f t="shared" si="170"/>
        <v>0.0186915887850467</v>
      </c>
      <c r="AA148" s="317">
        <f t="shared" si="170"/>
        <v>0.4</v>
      </c>
      <c r="AB148" s="317">
        <f t="shared" si="170"/>
        <v>0.024</v>
      </c>
      <c r="AC148" s="314">
        <f t="shared" si="170"/>
        <v>0.0384615384615385</v>
      </c>
      <c r="AD148" s="317">
        <f t="shared" si="170"/>
        <v>0</v>
      </c>
      <c r="AE148" s="317">
        <f t="shared" si="170"/>
        <v>0</v>
      </c>
      <c r="AF148" s="317">
        <f t="shared" si="170"/>
        <v>0</v>
      </c>
      <c r="AG148" s="327">
        <f t="shared" si="170"/>
        <v>0</v>
      </c>
      <c r="AH148" s="317">
        <f t="shared" si="119"/>
        <v>0.166666666666667</v>
      </c>
      <c r="AI148" s="328">
        <f t="shared" si="88"/>
        <v>0</v>
      </c>
      <c r="AJ148" s="314">
        <f t="shared" si="89"/>
        <v>0.0126582278481013</v>
      </c>
      <c r="AK148" s="317">
        <f t="shared" si="120"/>
        <v>0</v>
      </c>
      <c r="AL148" s="329">
        <f t="shared" si="121"/>
        <v>0.0125</v>
      </c>
      <c r="AM148" s="314">
        <f t="shared" si="122"/>
        <v>0.0123456790123457</v>
      </c>
      <c r="AS148" s="20"/>
      <c r="AT148" s="20"/>
    </row>
    <row r="149" ht="13.5" customHeight="1" spans="1:46">
      <c r="A149" s="20"/>
      <c r="B149" s="32" t="str">
        <f t="shared" si="90"/>
        <v>FCA</v>
      </c>
      <c r="C149" s="50" t="str">
        <f t="shared" si="91"/>
        <v>Agronomia</v>
      </c>
      <c r="D149" s="281">
        <f t="shared" si="163"/>
        <v>0</v>
      </c>
      <c r="E149" s="280">
        <f t="shared" si="164"/>
        <v>0</v>
      </c>
      <c r="F149" s="280">
        <f t="shared" si="165"/>
        <v>0</v>
      </c>
      <c r="G149" s="281">
        <f t="shared" si="166"/>
        <v>0</v>
      </c>
      <c r="H149" s="280">
        <f t="shared" ref="H149:U149" si="171">IF(ISERROR(H97/H$112),"-",(H97/H$112))</f>
        <v>0</v>
      </c>
      <c r="I149" s="280">
        <f t="shared" si="171"/>
        <v>0</v>
      </c>
      <c r="J149" s="280">
        <f t="shared" si="171"/>
        <v>0</v>
      </c>
      <c r="K149" s="281">
        <f t="shared" si="171"/>
        <v>0</v>
      </c>
      <c r="L149" s="38">
        <f t="shared" si="171"/>
        <v>0</v>
      </c>
      <c r="M149" s="38">
        <f t="shared" si="171"/>
        <v>0</v>
      </c>
      <c r="N149" s="314">
        <f t="shared" si="171"/>
        <v>0</v>
      </c>
      <c r="O149" s="314">
        <f t="shared" si="171"/>
        <v>0</v>
      </c>
      <c r="P149" s="314">
        <f t="shared" si="171"/>
        <v>0</v>
      </c>
      <c r="Q149" s="314">
        <f t="shared" si="171"/>
        <v>0</v>
      </c>
      <c r="R149" s="314">
        <f t="shared" si="171"/>
        <v>0</v>
      </c>
      <c r="S149" s="314">
        <f t="shared" si="171"/>
        <v>0</v>
      </c>
      <c r="T149" s="314">
        <f t="shared" si="171"/>
        <v>0</v>
      </c>
      <c r="U149" s="314">
        <f t="shared" si="171"/>
        <v>0</v>
      </c>
      <c r="V149" s="317">
        <f t="shared" ref="V149:AG149" si="172">IF(ISERROR(V97/V$112),"-",(V97/V$112))</f>
        <v>0</v>
      </c>
      <c r="W149" s="317">
        <f t="shared" si="172"/>
        <v>0</v>
      </c>
      <c r="X149" s="317">
        <f t="shared" si="172"/>
        <v>0.0357142857142857</v>
      </c>
      <c r="Y149" s="317">
        <f t="shared" si="172"/>
        <v>0.0338983050847458</v>
      </c>
      <c r="Z149" s="314">
        <f t="shared" si="172"/>
        <v>0.0280373831775701</v>
      </c>
      <c r="AA149" s="317">
        <f t="shared" si="172"/>
        <v>0</v>
      </c>
      <c r="AB149" s="317">
        <f t="shared" si="172"/>
        <v>0.064</v>
      </c>
      <c r="AC149" s="314">
        <f t="shared" si="172"/>
        <v>0.0615384615384615</v>
      </c>
      <c r="AD149" s="317">
        <f t="shared" si="172"/>
        <v>0</v>
      </c>
      <c r="AE149" s="317">
        <f t="shared" si="172"/>
        <v>0.166666666666667</v>
      </c>
      <c r="AF149" s="317">
        <f t="shared" si="172"/>
        <v>0.116666666666667</v>
      </c>
      <c r="AG149" s="327">
        <f t="shared" si="172"/>
        <v>0.117647058823529</v>
      </c>
      <c r="AH149" s="317">
        <f t="shared" si="119"/>
        <v>0</v>
      </c>
      <c r="AI149" s="328">
        <f t="shared" si="88"/>
        <v>0.0273972602739726</v>
      </c>
      <c r="AJ149" s="314">
        <f t="shared" si="89"/>
        <v>0.0253164556962025</v>
      </c>
      <c r="AK149" s="317">
        <f t="shared" si="120"/>
        <v>0</v>
      </c>
      <c r="AL149" s="329">
        <f t="shared" si="121"/>
        <v>0.1125</v>
      </c>
      <c r="AM149" s="314">
        <f t="shared" si="122"/>
        <v>0.111111111111111</v>
      </c>
      <c r="AS149" s="20"/>
      <c r="AT149" s="20"/>
    </row>
    <row r="150" ht="13.5" customHeight="1" spans="1:46">
      <c r="A150" s="20"/>
      <c r="B150" s="32" t="str">
        <f t="shared" si="90"/>
        <v>FCA</v>
      </c>
      <c r="C150" s="50" t="str">
        <f t="shared" si="91"/>
        <v>Engenharia Agrícola</v>
      </c>
      <c r="D150" s="281">
        <f t="shared" si="163"/>
        <v>0</v>
      </c>
      <c r="E150" s="280">
        <f t="shared" si="164"/>
        <v>0.0666666666666667</v>
      </c>
      <c r="F150" s="280">
        <f t="shared" si="165"/>
        <v>0</v>
      </c>
      <c r="G150" s="281">
        <f t="shared" si="166"/>
        <v>0.0344827586206897</v>
      </c>
      <c r="H150" s="280">
        <f t="shared" ref="H150:U150" si="173">IF(ISERROR(H98/H$112),"-",(H98/H$112))</f>
        <v>0.0555555555555556</v>
      </c>
      <c r="I150" s="280">
        <f t="shared" si="173"/>
        <v>0</v>
      </c>
      <c r="J150" s="280">
        <f t="shared" si="173"/>
        <v>0</v>
      </c>
      <c r="K150" s="281">
        <f t="shared" si="173"/>
        <v>0.024390243902439</v>
      </c>
      <c r="L150" s="38">
        <f t="shared" si="173"/>
        <v>0.0833333333333333</v>
      </c>
      <c r="M150" s="38">
        <f t="shared" si="173"/>
        <v>0.0714285714285714</v>
      </c>
      <c r="N150" s="314">
        <f t="shared" si="173"/>
        <v>0.0789473684210526</v>
      </c>
      <c r="O150" s="314">
        <f t="shared" si="173"/>
        <v>0.0681818181818182</v>
      </c>
      <c r="P150" s="314">
        <f t="shared" si="173"/>
        <v>0.1</v>
      </c>
      <c r="Q150" s="314">
        <f t="shared" si="173"/>
        <v>0.0454545454545455</v>
      </c>
      <c r="R150" s="314">
        <f t="shared" si="173"/>
        <v>0.102040816326531</v>
      </c>
      <c r="S150" s="314">
        <f t="shared" si="173"/>
        <v>0.127272727272727</v>
      </c>
      <c r="T150" s="314">
        <f t="shared" si="173"/>
        <v>0.101694915254237</v>
      </c>
      <c r="U150" s="314">
        <f t="shared" si="173"/>
        <v>0.111111111111111</v>
      </c>
      <c r="V150" s="317">
        <f t="shared" ref="V150:AG150" si="174">IF(ISERROR(V98/V$112),"-",(V98/V$112))</f>
        <v>0</v>
      </c>
      <c r="W150" s="317">
        <f t="shared" si="174"/>
        <v>0</v>
      </c>
      <c r="X150" s="317">
        <f t="shared" si="174"/>
        <v>0.107142857142857</v>
      </c>
      <c r="Y150" s="317">
        <f t="shared" si="174"/>
        <v>0.0677966101694915</v>
      </c>
      <c r="Z150" s="314">
        <f t="shared" si="174"/>
        <v>0.0654205607476635</v>
      </c>
      <c r="AA150" s="317">
        <f t="shared" si="174"/>
        <v>0</v>
      </c>
      <c r="AB150" s="317">
        <f t="shared" si="174"/>
        <v>0.104</v>
      </c>
      <c r="AC150" s="314">
        <f t="shared" si="174"/>
        <v>0.1</v>
      </c>
      <c r="AD150" s="317">
        <f t="shared" si="174"/>
        <v>0</v>
      </c>
      <c r="AE150" s="317">
        <f t="shared" si="174"/>
        <v>0</v>
      </c>
      <c r="AF150" s="317">
        <f t="shared" si="174"/>
        <v>0.133333333333333</v>
      </c>
      <c r="AG150" s="327">
        <f t="shared" si="174"/>
        <v>0.117647058823529</v>
      </c>
      <c r="AH150" s="317">
        <f t="shared" si="119"/>
        <v>0</v>
      </c>
      <c r="AI150" s="328">
        <f t="shared" si="88"/>
        <v>0.0273972602739726</v>
      </c>
      <c r="AJ150" s="314">
        <f t="shared" si="89"/>
        <v>0.0253164556962025</v>
      </c>
      <c r="AK150" s="317">
        <f t="shared" si="120"/>
        <v>0</v>
      </c>
      <c r="AL150" s="329">
        <f t="shared" si="121"/>
        <v>0.075</v>
      </c>
      <c r="AM150" s="314">
        <f t="shared" si="122"/>
        <v>0.0740740740740741</v>
      </c>
      <c r="AS150" s="20"/>
      <c r="AT150" s="20"/>
    </row>
    <row r="151" ht="13.5" customHeight="1" spans="1:46">
      <c r="A151" s="20"/>
      <c r="B151" s="32" t="str">
        <f t="shared" si="90"/>
        <v>FCA</v>
      </c>
      <c r="C151" s="50" t="str">
        <f t="shared" si="91"/>
        <v>Engenharia de Aquicultura</v>
      </c>
      <c r="D151" s="281">
        <f t="shared" si="163"/>
        <v>0</v>
      </c>
      <c r="E151" s="280">
        <f t="shared" si="164"/>
        <v>0</v>
      </c>
      <c r="F151" s="280">
        <f t="shared" si="165"/>
        <v>0</v>
      </c>
      <c r="G151" s="281">
        <f t="shared" si="166"/>
        <v>0</v>
      </c>
      <c r="H151" s="280">
        <f t="shared" ref="H151:U151" si="175">IF(ISERROR(H99/H$112),"-",(H99/H$112))</f>
        <v>0</v>
      </c>
      <c r="I151" s="280">
        <f t="shared" si="175"/>
        <v>0</v>
      </c>
      <c r="J151" s="280">
        <f t="shared" si="175"/>
        <v>0</v>
      </c>
      <c r="K151" s="281">
        <f t="shared" si="175"/>
        <v>0</v>
      </c>
      <c r="L151" s="38">
        <f t="shared" si="175"/>
        <v>0</v>
      </c>
      <c r="M151" s="38">
        <f t="shared" si="175"/>
        <v>0</v>
      </c>
      <c r="N151" s="314">
        <f t="shared" si="175"/>
        <v>0</v>
      </c>
      <c r="O151" s="314">
        <f t="shared" si="175"/>
        <v>0</v>
      </c>
      <c r="P151" s="314">
        <f t="shared" si="175"/>
        <v>0</v>
      </c>
      <c r="Q151" s="314">
        <f t="shared" si="175"/>
        <v>0</v>
      </c>
      <c r="R151" s="314">
        <f t="shared" si="175"/>
        <v>0</v>
      </c>
      <c r="S151" s="314">
        <f t="shared" si="175"/>
        <v>0</v>
      </c>
      <c r="T151" s="314">
        <f t="shared" si="175"/>
        <v>0</v>
      </c>
      <c r="U151" s="314">
        <f t="shared" si="175"/>
        <v>0</v>
      </c>
      <c r="V151" s="317">
        <f t="shared" ref="V151:AG151" si="176">IF(ISERROR(V99/V$112),"-",(V99/V$112))</f>
        <v>0</v>
      </c>
      <c r="W151" s="317">
        <f t="shared" si="176"/>
        <v>0.125</v>
      </c>
      <c r="X151" s="317">
        <f t="shared" si="176"/>
        <v>0</v>
      </c>
      <c r="Y151" s="317">
        <f t="shared" si="176"/>
        <v>0</v>
      </c>
      <c r="Z151" s="314">
        <f t="shared" si="176"/>
        <v>0.00934579439252336</v>
      </c>
      <c r="AA151" s="317">
        <f t="shared" si="176"/>
        <v>0</v>
      </c>
      <c r="AB151" s="317">
        <f t="shared" si="176"/>
        <v>0</v>
      </c>
      <c r="AC151" s="314">
        <f t="shared" si="176"/>
        <v>0</v>
      </c>
      <c r="AD151" s="317">
        <f t="shared" si="176"/>
        <v>0</v>
      </c>
      <c r="AE151" s="317">
        <f t="shared" si="176"/>
        <v>0</v>
      </c>
      <c r="AF151" s="317">
        <f t="shared" si="176"/>
        <v>0</v>
      </c>
      <c r="AG151" s="327">
        <f t="shared" si="176"/>
        <v>0</v>
      </c>
      <c r="AH151" s="317">
        <f t="shared" si="119"/>
        <v>0.166666666666667</v>
      </c>
      <c r="AI151" s="328">
        <f t="shared" si="88"/>
        <v>0.0684931506849315</v>
      </c>
      <c r="AJ151" s="314">
        <f t="shared" si="89"/>
        <v>0.0759493670886076</v>
      </c>
      <c r="AK151" s="317">
        <f t="shared" si="120"/>
        <v>0</v>
      </c>
      <c r="AL151" s="329">
        <f t="shared" si="121"/>
        <v>0.05</v>
      </c>
      <c r="AM151" s="314">
        <f t="shared" si="122"/>
        <v>0.0493827160493827</v>
      </c>
      <c r="AS151" s="20"/>
      <c r="AT151" s="20"/>
    </row>
    <row r="152" ht="13.5" customHeight="1" spans="1:46">
      <c r="A152" s="20"/>
      <c r="B152" s="32" t="str">
        <f t="shared" si="90"/>
        <v>FCA</v>
      </c>
      <c r="C152" s="50" t="str">
        <f t="shared" si="91"/>
        <v>Zootecnia</v>
      </c>
      <c r="D152" s="281">
        <f t="shared" si="163"/>
        <v>0</v>
      </c>
      <c r="E152" s="280">
        <f t="shared" si="164"/>
        <v>0</v>
      </c>
      <c r="F152" s="280">
        <f t="shared" si="165"/>
        <v>0</v>
      </c>
      <c r="G152" s="281">
        <f t="shared" si="166"/>
        <v>0</v>
      </c>
      <c r="H152" s="280">
        <f t="shared" ref="H152:U152" si="177">IF(ISERROR(H100/H$112),"-",(H100/H$112))</f>
        <v>0</v>
      </c>
      <c r="I152" s="280">
        <f t="shared" si="177"/>
        <v>0</v>
      </c>
      <c r="J152" s="280">
        <f t="shared" si="177"/>
        <v>0</v>
      </c>
      <c r="K152" s="281">
        <f t="shared" si="177"/>
        <v>0</v>
      </c>
      <c r="L152" s="38">
        <f t="shared" si="177"/>
        <v>0</v>
      </c>
      <c r="M152" s="38">
        <f t="shared" si="177"/>
        <v>0.0714285714285714</v>
      </c>
      <c r="N152" s="314">
        <f t="shared" si="177"/>
        <v>0.0263157894736842</v>
      </c>
      <c r="O152" s="314">
        <f t="shared" si="177"/>
        <v>0</v>
      </c>
      <c r="P152" s="314">
        <f t="shared" si="177"/>
        <v>0.025</v>
      </c>
      <c r="Q152" s="314">
        <f t="shared" si="177"/>
        <v>0.0227272727272727</v>
      </c>
      <c r="R152" s="314">
        <f t="shared" si="177"/>
        <v>0.0612244897959184</v>
      </c>
      <c r="S152" s="314">
        <f t="shared" si="177"/>
        <v>0.0545454545454545</v>
      </c>
      <c r="T152" s="314">
        <f t="shared" si="177"/>
        <v>0.0508474576271186</v>
      </c>
      <c r="U152" s="314">
        <f t="shared" si="177"/>
        <v>0.0185185185185185</v>
      </c>
      <c r="V152" s="317">
        <f t="shared" ref="V152:AG152" si="178">IF(ISERROR(V100/V$112),"-",(V100/V$112))</f>
        <v>0.0833333333333333</v>
      </c>
      <c r="W152" s="317">
        <f t="shared" si="178"/>
        <v>0</v>
      </c>
      <c r="X152" s="317">
        <f t="shared" si="178"/>
        <v>0.0357142857142857</v>
      </c>
      <c r="Y152" s="317">
        <f t="shared" si="178"/>
        <v>0.0677966101694915</v>
      </c>
      <c r="Z152" s="314">
        <f t="shared" si="178"/>
        <v>0.0560747663551402</v>
      </c>
      <c r="AA152" s="317">
        <f t="shared" si="178"/>
        <v>0</v>
      </c>
      <c r="AB152" s="317">
        <f t="shared" si="178"/>
        <v>0.04</v>
      </c>
      <c r="AC152" s="314">
        <f t="shared" si="178"/>
        <v>0.0384615384615385</v>
      </c>
      <c r="AD152" s="317">
        <f t="shared" si="178"/>
        <v>0</v>
      </c>
      <c r="AE152" s="317">
        <f t="shared" si="178"/>
        <v>0</v>
      </c>
      <c r="AF152" s="317">
        <f t="shared" si="178"/>
        <v>0.0333333333333333</v>
      </c>
      <c r="AG152" s="327">
        <f t="shared" si="178"/>
        <v>0.0294117647058824</v>
      </c>
      <c r="AH152" s="317">
        <f t="shared" si="119"/>
        <v>0</v>
      </c>
      <c r="AI152" s="328">
        <f t="shared" si="88"/>
        <v>0.178082191780822</v>
      </c>
      <c r="AJ152" s="314">
        <f t="shared" si="89"/>
        <v>0.164556962025316</v>
      </c>
      <c r="AK152" s="317">
        <f t="shared" si="120"/>
        <v>0</v>
      </c>
      <c r="AL152" s="329">
        <f t="shared" si="121"/>
        <v>0.175</v>
      </c>
      <c r="AM152" s="314">
        <f t="shared" si="122"/>
        <v>0.172839506172839</v>
      </c>
      <c r="AS152" s="20"/>
      <c r="AT152" s="20"/>
    </row>
    <row r="153" ht="13.5" customHeight="1" spans="1:46">
      <c r="A153" s="20"/>
      <c r="B153" s="32" t="str">
        <f t="shared" si="90"/>
        <v>FCA</v>
      </c>
      <c r="C153" s="50" t="str">
        <f t="shared" si="91"/>
        <v>Zootecnia (Mestrado)</v>
      </c>
      <c r="D153" s="281">
        <f t="shared" si="163"/>
        <v>0</v>
      </c>
      <c r="E153" s="280">
        <f t="shared" si="164"/>
        <v>0</v>
      </c>
      <c r="F153" s="280">
        <f t="shared" si="165"/>
        <v>0</v>
      </c>
      <c r="G153" s="281">
        <f t="shared" si="166"/>
        <v>0</v>
      </c>
      <c r="H153" s="280">
        <f t="shared" ref="H153:U153" si="179">IF(ISERROR(H101/H$112),"-",(H101/H$112))</f>
        <v>0</v>
      </c>
      <c r="I153" s="280">
        <f t="shared" si="179"/>
        <v>0</v>
      </c>
      <c r="J153" s="280">
        <f t="shared" si="179"/>
        <v>0</v>
      </c>
      <c r="K153" s="281">
        <f t="shared" si="179"/>
        <v>0</v>
      </c>
      <c r="L153" s="38">
        <f t="shared" si="179"/>
        <v>0</v>
      </c>
      <c r="M153" s="38">
        <f t="shared" si="179"/>
        <v>0</v>
      </c>
      <c r="N153" s="314">
        <f t="shared" si="179"/>
        <v>0</v>
      </c>
      <c r="O153" s="314">
        <f t="shared" si="179"/>
        <v>0</v>
      </c>
      <c r="P153" s="314">
        <f t="shared" si="179"/>
        <v>0</v>
      </c>
      <c r="Q153" s="314">
        <f t="shared" si="179"/>
        <v>0</v>
      </c>
      <c r="R153" s="314">
        <f t="shared" si="179"/>
        <v>0</v>
      </c>
      <c r="S153" s="314">
        <f t="shared" si="179"/>
        <v>0</v>
      </c>
      <c r="T153" s="314">
        <f t="shared" si="179"/>
        <v>0</v>
      </c>
      <c r="U153" s="314">
        <f t="shared" si="179"/>
        <v>0</v>
      </c>
      <c r="V153" s="317">
        <f t="shared" ref="V153:AG153" si="180">IF(ISERROR(V101/V$112),"-",(V101/V$112))</f>
        <v>0</v>
      </c>
      <c r="W153" s="317">
        <f t="shared" si="180"/>
        <v>0</v>
      </c>
      <c r="X153" s="317">
        <f t="shared" si="180"/>
        <v>0</v>
      </c>
      <c r="Y153" s="317">
        <f t="shared" si="180"/>
        <v>0</v>
      </c>
      <c r="Z153" s="314">
        <f t="shared" si="180"/>
        <v>0</v>
      </c>
      <c r="AA153" s="317">
        <f t="shared" si="180"/>
        <v>0</v>
      </c>
      <c r="AB153" s="317">
        <f t="shared" si="180"/>
        <v>0</v>
      </c>
      <c r="AC153" s="314">
        <f t="shared" si="180"/>
        <v>0</v>
      </c>
      <c r="AD153" s="317">
        <f t="shared" si="180"/>
        <v>0</v>
      </c>
      <c r="AE153" s="317">
        <f t="shared" si="180"/>
        <v>0</v>
      </c>
      <c r="AF153" s="317">
        <f t="shared" si="180"/>
        <v>0</v>
      </c>
      <c r="AG153" s="327">
        <f t="shared" si="180"/>
        <v>0</v>
      </c>
      <c r="AH153" s="317">
        <f t="shared" si="119"/>
        <v>0</v>
      </c>
      <c r="AI153" s="328">
        <f t="shared" si="88"/>
        <v>0.0136986301369863</v>
      </c>
      <c r="AJ153" s="314">
        <f t="shared" si="89"/>
        <v>0.0126582278481013</v>
      </c>
      <c r="AK153" s="317">
        <f t="shared" si="120"/>
        <v>0</v>
      </c>
      <c r="AL153" s="329">
        <f t="shared" si="121"/>
        <v>0</v>
      </c>
      <c r="AM153" s="314">
        <f t="shared" si="122"/>
        <v>0</v>
      </c>
      <c r="AS153" s="20"/>
      <c r="AT153" s="20"/>
    </row>
    <row r="154" ht="13.5" customHeight="1" spans="1:46">
      <c r="A154" s="20"/>
      <c r="B154" s="32" t="str">
        <f t="shared" si="90"/>
        <v>FCBA</v>
      </c>
      <c r="C154" s="50" t="str">
        <f t="shared" si="91"/>
        <v>Biotecnologia</v>
      </c>
      <c r="D154" s="281">
        <f t="shared" si="163"/>
        <v>0</v>
      </c>
      <c r="E154" s="280">
        <f t="shared" si="164"/>
        <v>0</v>
      </c>
      <c r="F154" s="280">
        <f t="shared" si="165"/>
        <v>0</v>
      </c>
      <c r="G154" s="281">
        <f t="shared" si="166"/>
        <v>0</v>
      </c>
      <c r="H154" s="280">
        <f t="shared" ref="H154:U154" si="181">IF(ISERROR(H102/H$112),"-",(H102/H$112))</f>
        <v>0</v>
      </c>
      <c r="I154" s="280">
        <f t="shared" si="181"/>
        <v>0</v>
      </c>
      <c r="J154" s="280">
        <f t="shared" si="181"/>
        <v>0</v>
      </c>
      <c r="K154" s="281">
        <f t="shared" si="181"/>
        <v>0</v>
      </c>
      <c r="L154" s="38">
        <f t="shared" si="181"/>
        <v>0</v>
      </c>
      <c r="M154" s="38">
        <f t="shared" si="181"/>
        <v>0</v>
      </c>
      <c r="N154" s="314">
        <f t="shared" si="181"/>
        <v>0</v>
      </c>
      <c r="O154" s="314">
        <f t="shared" si="181"/>
        <v>0</v>
      </c>
      <c r="P154" s="314">
        <f t="shared" si="181"/>
        <v>0</v>
      </c>
      <c r="Q154" s="314">
        <f t="shared" si="181"/>
        <v>0</v>
      </c>
      <c r="R154" s="314">
        <f t="shared" si="181"/>
        <v>0</v>
      </c>
      <c r="S154" s="314">
        <f t="shared" si="181"/>
        <v>0</v>
      </c>
      <c r="T154" s="314">
        <f t="shared" si="181"/>
        <v>0</v>
      </c>
      <c r="U154" s="314">
        <f t="shared" si="181"/>
        <v>0</v>
      </c>
      <c r="V154" s="317">
        <f t="shared" ref="V154:AG154" si="182">IF(ISERROR(V102/V$112),"-",(V102/V$112))</f>
        <v>0</v>
      </c>
      <c r="W154" s="317">
        <f t="shared" si="182"/>
        <v>0</v>
      </c>
      <c r="X154" s="317">
        <f t="shared" si="182"/>
        <v>0.0357142857142857</v>
      </c>
      <c r="Y154" s="317">
        <f t="shared" si="182"/>
        <v>0</v>
      </c>
      <c r="Z154" s="314">
        <f t="shared" si="182"/>
        <v>0.00934579439252336</v>
      </c>
      <c r="AA154" s="317">
        <f t="shared" si="182"/>
        <v>0</v>
      </c>
      <c r="AB154" s="317">
        <f t="shared" si="182"/>
        <v>0</v>
      </c>
      <c r="AC154" s="314">
        <f t="shared" si="182"/>
        <v>0</v>
      </c>
      <c r="AD154" s="317">
        <f t="shared" si="182"/>
        <v>0</v>
      </c>
      <c r="AE154" s="317">
        <f t="shared" si="182"/>
        <v>0</v>
      </c>
      <c r="AF154" s="317">
        <f t="shared" si="182"/>
        <v>0</v>
      </c>
      <c r="AG154" s="327">
        <f t="shared" si="182"/>
        <v>0</v>
      </c>
      <c r="AH154" s="317">
        <f t="shared" si="119"/>
        <v>0</v>
      </c>
      <c r="AI154" s="328">
        <f t="shared" si="88"/>
        <v>0.0136986301369863</v>
      </c>
      <c r="AJ154" s="314">
        <f t="shared" si="89"/>
        <v>0.0126582278481013</v>
      </c>
      <c r="AK154" s="317">
        <f t="shared" si="120"/>
        <v>0</v>
      </c>
      <c r="AL154" s="329">
        <f t="shared" si="121"/>
        <v>0.0125</v>
      </c>
      <c r="AM154" s="314">
        <f t="shared" si="122"/>
        <v>0.0123456790123457</v>
      </c>
      <c r="AS154" s="20"/>
      <c r="AT154" s="20"/>
    </row>
    <row r="155" ht="13.5" customHeight="1" spans="1:46">
      <c r="A155" s="20"/>
      <c r="B155" s="32" t="str">
        <f t="shared" si="90"/>
        <v>FCBA</v>
      </c>
      <c r="C155" s="50" t="str">
        <f t="shared" si="91"/>
        <v>Biodiversidade e Meio Ambiente (Mestrado)</v>
      </c>
      <c r="D155" s="281">
        <f t="shared" si="163"/>
        <v>0.428571428571429</v>
      </c>
      <c r="E155" s="280">
        <f t="shared" si="164"/>
        <v>0.0666666666666667</v>
      </c>
      <c r="F155" s="280">
        <f t="shared" si="165"/>
        <v>0.428571428571429</v>
      </c>
      <c r="G155" s="281">
        <f t="shared" si="166"/>
        <v>0.241379310344828</v>
      </c>
      <c r="H155" s="280">
        <f t="shared" ref="H155:U155" si="183">IF(ISERROR(H103/H$112),"-",(H103/H$112))</f>
        <v>0.111111111111111</v>
      </c>
      <c r="I155" s="280">
        <f t="shared" si="183"/>
        <v>0.0666666666666667</v>
      </c>
      <c r="J155" s="280">
        <f t="shared" si="183"/>
        <v>0</v>
      </c>
      <c r="K155" s="281">
        <f t="shared" si="183"/>
        <v>0.0731707317073171</v>
      </c>
      <c r="L155" s="38">
        <f t="shared" si="183"/>
        <v>0.0833333333333333</v>
      </c>
      <c r="M155" s="38">
        <f t="shared" si="183"/>
        <v>0.0714285714285714</v>
      </c>
      <c r="N155" s="314">
        <f t="shared" si="183"/>
        <v>0.0789473684210526</v>
      </c>
      <c r="O155" s="314">
        <f t="shared" si="183"/>
        <v>0.159090909090909</v>
      </c>
      <c r="P155" s="314">
        <f t="shared" si="183"/>
        <v>0.025</v>
      </c>
      <c r="Q155" s="314">
        <f t="shared" si="183"/>
        <v>0.0454545454545455</v>
      </c>
      <c r="R155" s="314">
        <f t="shared" si="183"/>
        <v>0.0612244897959184</v>
      </c>
      <c r="S155" s="314">
        <f t="shared" si="183"/>
        <v>0.0909090909090909</v>
      </c>
      <c r="T155" s="314">
        <f t="shared" si="183"/>
        <v>0.0508474576271186</v>
      </c>
      <c r="U155" s="314">
        <f t="shared" si="183"/>
        <v>0.0740740740740741</v>
      </c>
      <c r="V155" s="317">
        <f t="shared" ref="V155:AG155" si="184">IF(ISERROR(V103/V$112),"-",(V103/V$112))</f>
        <v>0</v>
      </c>
      <c r="W155" s="317">
        <f t="shared" si="184"/>
        <v>0</v>
      </c>
      <c r="X155" s="317">
        <f t="shared" si="184"/>
        <v>0.0714285714285714</v>
      </c>
      <c r="Y155" s="317">
        <f t="shared" si="184"/>
        <v>0.0847457627118644</v>
      </c>
      <c r="Z155" s="314">
        <f t="shared" si="184"/>
        <v>0.0654205607476635</v>
      </c>
      <c r="AA155" s="317">
        <f t="shared" si="184"/>
        <v>0.2</v>
      </c>
      <c r="AB155" s="317">
        <f t="shared" si="184"/>
        <v>0.048</v>
      </c>
      <c r="AC155" s="314">
        <f t="shared" si="184"/>
        <v>0.0538461538461538</v>
      </c>
      <c r="AD155" s="317">
        <f t="shared" si="184"/>
        <v>0</v>
      </c>
      <c r="AE155" s="317">
        <f t="shared" si="184"/>
        <v>0.166666666666667</v>
      </c>
      <c r="AF155" s="317">
        <f t="shared" si="184"/>
        <v>0.0333333333333333</v>
      </c>
      <c r="AG155" s="327">
        <f t="shared" si="184"/>
        <v>0.0441176470588235</v>
      </c>
      <c r="AH155" s="317">
        <f t="shared" si="119"/>
        <v>0</v>
      </c>
      <c r="AI155" s="328">
        <f t="shared" si="88"/>
        <v>0</v>
      </c>
      <c r="AJ155" s="314">
        <f t="shared" si="89"/>
        <v>0</v>
      </c>
      <c r="AK155" s="317">
        <f t="shared" si="120"/>
        <v>0</v>
      </c>
      <c r="AL155" s="329">
        <f t="shared" si="121"/>
        <v>0</v>
      </c>
      <c r="AM155" s="314">
        <f t="shared" si="122"/>
        <v>0</v>
      </c>
      <c r="AS155" s="20"/>
      <c r="AT155" s="20"/>
    </row>
    <row r="156" ht="13.5" customHeight="1" spans="1:46">
      <c r="A156" s="20"/>
      <c r="B156" s="32" t="str">
        <f t="shared" si="90"/>
        <v>FCBA</v>
      </c>
      <c r="C156" s="50" t="str">
        <f t="shared" si="91"/>
        <v>Biotecnologia e Biodiversidade (Doutorado)</v>
      </c>
      <c r="D156" s="281">
        <f t="shared" si="163"/>
        <v>0</v>
      </c>
      <c r="E156" s="280">
        <f t="shared" si="164"/>
        <v>0</v>
      </c>
      <c r="F156" s="280">
        <f t="shared" si="165"/>
        <v>0</v>
      </c>
      <c r="G156" s="281">
        <f t="shared" si="166"/>
        <v>0</v>
      </c>
      <c r="H156" s="280">
        <f t="shared" ref="H156:U156" si="185">IF(ISERROR(H104/H$112),"-",(H104/H$112))</f>
        <v>0.0555555555555556</v>
      </c>
      <c r="I156" s="280">
        <f t="shared" si="185"/>
        <v>0</v>
      </c>
      <c r="J156" s="280">
        <f t="shared" si="185"/>
        <v>0</v>
      </c>
      <c r="K156" s="281">
        <f t="shared" si="185"/>
        <v>0.024390243902439</v>
      </c>
      <c r="L156" s="38">
        <f t="shared" si="185"/>
        <v>0</v>
      </c>
      <c r="M156" s="38">
        <f t="shared" si="185"/>
        <v>0</v>
      </c>
      <c r="N156" s="314">
        <f t="shared" si="185"/>
        <v>0</v>
      </c>
      <c r="O156" s="314">
        <f t="shared" si="185"/>
        <v>0.0681818181818182</v>
      </c>
      <c r="P156" s="314">
        <f t="shared" si="185"/>
        <v>0.025</v>
      </c>
      <c r="Q156" s="314">
        <f t="shared" si="185"/>
        <v>0.0227272727272727</v>
      </c>
      <c r="R156" s="314">
        <f t="shared" si="185"/>
        <v>0.0612244897959184</v>
      </c>
      <c r="S156" s="314">
        <f t="shared" si="185"/>
        <v>0</v>
      </c>
      <c r="T156" s="314">
        <f t="shared" si="185"/>
        <v>0.0338983050847458</v>
      </c>
      <c r="U156" s="314">
        <f t="shared" si="185"/>
        <v>0.0740740740740741</v>
      </c>
      <c r="V156" s="317">
        <f t="shared" ref="V156:AG156" si="186">IF(ISERROR(V104/V$112),"-",(V104/V$112))</f>
        <v>0.166666666666667</v>
      </c>
      <c r="W156" s="317">
        <f t="shared" si="186"/>
        <v>0</v>
      </c>
      <c r="X156" s="317">
        <f t="shared" si="186"/>
        <v>0.0714285714285714</v>
      </c>
      <c r="Y156" s="317">
        <f t="shared" si="186"/>
        <v>0.0677966101694915</v>
      </c>
      <c r="Z156" s="314">
        <f t="shared" si="186"/>
        <v>0.0747663551401869</v>
      </c>
      <c r="AA156" s="317">
        <f t="shared" si="186"/>
        <v>0</v>
      </c>
      <c r="AB156" s="317">
        <f t="shared" si="186"/>
        <v>0.032</v>
      </c>
      <c r="AC156" s="314">
        <f t="shared" si="186"/>
        <v>0.0307692307692308</v>
      </c>
      <c r="AD156" s="317">
        <f t="shared" si="186"/>
        <v>0</v>
      </c>
      <c r="AE156" s="317">
        <f t="shared" si="186"/>
        <v>0</v>
      </c>
      <c r="AF156" s="317">
        <f t="shared" si="186"/>
        <v>0.05</v>
      </c>
      <c r="AG156" s="327">
        <f t="shared" si="186"/>
        <v>0.0441176470588235</v>
      </c>
      <c r="AH156" s="317">
        <f t="shared" si="119"/>
        <v>0</v>
      </c>
      <c r="AI156" s="328">
        <f t="shared" si="88"/>
        <v>0</v>
      </c>
      <c r="AJ156" s="314">
        <f t="shared" si="89"/>
        <v>0</v>
      </c>
      <c r="AK156" s="317">
        <f t="shared" si="120"/>
        <v>0</v>
      </c>
      <c r="AL156" s="329">
        <f t="shared" si="121"/>
        <v>0</v>
      </c>
      <c r="AM156" s="314">
        <f t="shared" si="122"/>
        <v>0</v>
      </c>
      <c r="AS156" s="20"/>
      <c r="AT156" s="20"/>
    </row>
    <row r="157" ht="13.5" customHeight="1" spans="1:46">
      <c r="A157" s="20"/>
      <c r="B157" s="32" t="str">
        <f t="shared" si="90"/>
        <v>FCBA</v>
      </c>
      <c r="C157" s="50" t="str">
        <f t="shared" si="91"/>
        <v>Ciências Biológicas</v>
      </c>
      <c r="D157" s="281">
        <f t="shared" si="163"/>
        <v>0</v>
      </c>
      <c r="E157" s="280">
        <f t="shared" si="164"/>
        <v>0</v>
      </c>
      <c r="F157" s="280">
        <f t="shared" si="165"/>
        <v>0</v>
      </c>
      <c r="G157" s="281">
        <f t="shared" si="166"/>
        <v>0</v>
      </c>
      <c r="H157" s="280">
        <f t="shared" ref="H157:U157" si="187">IF(ISERROR(H105/H$112),"-",(H105/H$112))</f>
        <v>0.0555555555555556</v>
      </c>
      <c r="I157" s="280">
        <f t="shared" si="187"/>
        <v>0</v>
      </c>
      <c r="J157" s="280">
        <f t="shared" si="187"/>
        <v>0</v>
      </c>
      <c r="K157" s="281">
        <f t="shared" si="187"/>
        <v>0.024390243902439</v>
      </c>
      <c r="L157" s="38">
        <f t="shared" si="187"/>
        <v>0.0416666666666667</v>
      </c>
      <c r="M157" s="38">
        <f t="shared" si="187"/>
        <v>0.0714285714285714</v>
      </c>
      <c r="N157" s="314">
        <f t="shared" si="187"/>
        <v>0.0526315789473684</v>
      </c>
      <c r="O157" s="314">
        <f t="shared" si="187"/>
        <v>0.0227272727272727</v>
      </c>
      <c r="P157" s="314">
        <f t="shared" si="187"/>
        <v>0.075</v>
      </c>
      <c r="Q157" s="314">
        <f t="shared" si="187"/>
        <v>0.0227272727272727</v>
      </c>
      <c r="R157" s="314">
        <f t="shared" si="187"/>
        <v>0</v>
      </c>
      <c r="S157" s="314">
        <f t="shared" si="187"/>
        <v>0</v>
      </c>
      <c r="T157" s="314">
        <f t="shared" si="187"/>
        <v>0</v>
      </c>
      <c r="U157" s="314">
        <f t="shared" si="187"/>
        <v>0.0185185185185185</v>
      </c>
      <c r="V157" s="317">
        <f t="shared" ref="V157:AG157" si="188">IF(ISERROR(V105/V$112),"-",(V105/V$112))</f>
        <v>0</v>
      </c>
      <c r="W157" s="317">
        <f t="shared" si="188"/>
        <v>0</v>
      </c>
      <c r="X157" s="317">
        <f t="shared" si="188"/>
        <v>0</v>
      </c>
      <c r="Y157" s="317">
        <f t="shared" si="188"/>
        <v>0.0338983050847458</v>
      </c>
      <c r="Z157" s="314">
        <f t="shared" si="188"/>
        <v>0.0186915887850467</v>
      </c>
      <c r="AA157" s="317">
        <f t="shared" si="188"/>
        <v>0</v>
      </c>
      <c r="AB157" s="317">
        <f t="shared" si="188"/>
        <v>0.008</v>
      </c>
      <c r="AC157" s="314">
        <f t="shared" si="188"/>
        <v>0.00769230769230769</v>
      </c>
      <c r="AD157" s="317">
        <f t="shared" si="188"/>
        <v>0</v>
      </c>
      <c r="AE157" s="317">
        <f t="shared" si="188"/>
        <v>0</v>
      </c>
      <c r="AF157" s="317">
        <f t="shared" si="188"/>
        <v>0.0166666666666667</v>
      </c>
      <c r="AG157" s="327">
        <f t="shared" si="188"/>
        <v>0.0147058823529412</v>
      </c>
      <c r="AH157" s="317">
        <f t="shared" si="119"/>
        <v>0</v>
      </c>
      <c r="AI157" s="328">
        <f t="shared" si="88"/>
        <v>0</v>
      </c>
      <c r="AJ157" s="314">
        <f t="shared" si="89"/>
        <v>0</v>
      </c>
      <c r="AK157" s="317">
        <f t="shared" si="120"/>
        <v>0</v>
      </c>
      <c r="AL157" s="329">
        <f t="shared" si="121"/>
        <v>0.0125</v>
      </c>
      <c r="AM157" s="314">
        <f t="shared" si="122"/>
        <v>0.0123456790123457</v>
      </c>
      <c r="AS157" s="20"/>
      <c r="AT157" s="20"/>
    </row>
    <row r="158" ht="13.5" customHeight="1" spans="1:46">
      <c r="A158" s="20"/>
      <c r="B158" s="32" t="str">
        <f t="shared" si="90"/>
        <v>FCBA</v>
      </c>
      <c r="C158" s="50" t="str">
        <f t="shared" si="91"/>
        <v>Gestão Ambiental</v>
      </c>
      <c r="D158" s="281">
        <f t="shared" si="163"/>
        <v>0.0714285714285714</v>
      </c>
      <c r="E158" s="280">
        <f t="shared" si="164"/>
        <v>0.0666666666666667</v>
      </c>
      <c r="F158" s="280">
        <f t="shared" si="165"/>
        <v>0.0714285714285714</v>
      </c>
      <c r="G158" s="281">
        <f t="shared" si="166"/>
        <v>0.0689655172413793</v>
      </c>
      <c r="H158" s="280">
        <f t="shared" ref="H158:U158" si="189">IF(ISERROR(H106/H$112),"-",(H106/H$112))</f>
        <v>0.0555555555555556</v>
      </c>
      <c r="I158" s="280">
        <f t="shared" si="189"/>
        <v>0.0666666666666667</v>
      </c>
      <c r="J158" s="280">
        <f t="shared" si="189"/>
        <v>0</v>
      </c>
      <c r="K158" s="281">
        <f t="shared" si="189"/>
        <v>0.0487804878048781</v>
      </c>
      <c r="L158" s="38">
        <f t="shared" si="189"/>
        <v>0.0416666666666667</v>
      </c>
      <c r="M158" s="38">
        <f t="shared" si="189"/>
        <v>0</v>
      </c>
      <c r="N158" s="314">
        <f t="shared" si="189"/>
        <v>0.0263157894736842</v>
      </c>
      <c r="O158" s="314">
        <f t="shared" si="189"/>
        <v>0.0227272727272727</v>
      </c>
      <c r="P158" s="314">
        <f t="shared" si="189"/>
        <v>0.05</v>
      </c>
      <c r="Q158" s="314">
        <f t="shared" si="189"/>
        <v>0</v>
      </c>
      <c r="R158" s="314">
        <f t="shared" si="189"/>
        <v>0.0204081632653061</v>
      </c>
      <c r="S158" s="314">
        <f t="shared" si="189"/>
        <v>0</v>
      </c>
      <c r="T158" s="314">
        <f t="shared" si="189"/>
        <v>0.0169491525423729</v>
      </c>
      <c r="U158" s="314">
        <f t="shared" si="189"/>
        <v>0</v>
      </c>
      <c r="V158" s="317">
        <f t="shared" ref="V158:AG158" si="190">IF(ISERROR(V106/V$112),"-",(V106/V$112))</f>
        <v>0.166666666666667</v>
      </c>
      <c r="W158" s="317">
        <f t="shared" si="190"/>
        <v>0.125</v>
      </c>
      <c r="X158" s="317">
        <f t="shared" si="190"/>
        <v>0</v>
      </c>
      <c r="Y158" s="317">
        <f t="shared" si="190"/>
        <v>0</v>
      </c>
      <c r="Z158" s="314">
        <f t="shared" si="190"/>
        <v>0.0280373831775701</v>
      </c>
      <c r="AA158" s="317">
        <f t="shared" si="190"/>
        <v>0</v>
      </c>
      <c r="AB158" s="317">
        <f t="shared" si="190"/>
        <v>0</v>
      </c>
      <c r="AC158" s="314">
        <f t="shared" si="190"/>
        <v>0</v>
      </c>
      <c r="AD158" s="317">
        <f t="shared" si="190"/>
        <v>0</v>
      </c>
      <c r="AE158" s="317">
        <f t="shared" si="190"/>
        <v>0</v>
      </c>
      <c r="AF158" s="317">
        <f t="shared" si="190"/>
        <v>0.0333333333333333</v>
      </c>
      <c r="AG158" s="327">
        <f t="shared" si="190"/>
        <v>0.0294117647058824</v>
      </c>
      <c r="AH158" s="317">
        <f t="shared" si="119"/>
        <v>0</v>
      </c>
      <c r="AI158" s="328">
        <f t="shared" si="88"/>
        <v>0.0273972602739726</v>
      </c>
      <c r="AJ158" s="314">
        <f t="shared" si="89"/>
        <v>0.0253164556962025</v>
      </c>
      <c r="AK158" s="317">
        <f t="shared" si="120"/>
        <v>0</v>
      </c>
      <c r="AL158" s="329">
        <f t="shared" si="121"/>
        <v>0.0375</v>
      </c>
      <c r="AM158" s="314">
        <f t="shared" si="122"/>
        <v>0.037037037037037</v>
      </c>
      <c r="AS158" s="20"/>
      <c r="AT158" s="20"/>
    </row>
    <row r="159" ht="13.5" customHeight="1" spans="1:46">
      <c r="A159" s="20"/>
      <c r="B159" s="32" t="str">
        <f t="shared" si="90"/>
        <v>FCH</v>
      </c>
      <c r="C159" s="50" t="str">
        <f t="shared" si="91"/>
        <v>Ciências Sociais</v>
      </c>
      <c r="D159" s="281">
        <f t="shared" si="163"/>
        <v>0</v>
      </c>
      <c r="E159" s="280">
        <f t="shared" si="164"/>
        <v>0</v>
      </c>
      <c r="F159" s="280">
        <f t="shared" si="165"/>
        <v>0</v>
      </c>
      <c r="G159" s="281">
        <f t="shared" si="166"/>
        <v>0</v>
      </c>
      <c r="H159" s="280">
        <f t="shared" ref="H159:U159" si="191">IF(ISERROR(H107/H$112),"-",(H107/H$112))</f>
        <v>0</v>
      </c>
      <c r="I159" s="280">
        <f t="shared" si="191"/>
        <v>0</v>
      </c>
      <c r="J159" s="280">
        <f t="shared" si="191"/>
        <v>0.125</v>
      </c>
      <c r="K159" s="281">
        <f t="shared" si="191"/>
        <v>0.024390243902439</v>
      </c>
      <c r="L159" s="38">
        <f t="shared" si="191"/>
        <v>0</v>
      </c>
      <c r="M159" s="38">
        <f t="shared" si="191"/>
        <v>0</v>
      </c>
      <c r="N159" s="314">
        <f t="shared" si="191"/>
        <v>0</v>
      </c>
      <c r="O159" s="314">
        <f t="shared" si="191"/>
        <v>0</v>
      </c>
      <c r="P159" s="314">
        <f t="shared" si="191"/>
        <v>0</v>
      </c>
      <c r="Q159" s="314">
        <f t="shared" si="191"/>
        <v>0.0227272727272727</v>
      </c>
      <c r="R159" s="314">
        <f t="shared" si="191"/>
        <v>0</v>
      </c>
      <c r="S159" s="314">
        <f t="shared" si="191"/>
        <v>0</v>
      </c>
      <c r="T159" s="314">
        <f t="shared" si="191"/>
        <v>0</v>
      </c>
      <c r="U159" s="314">
        <f t="shared" si="191"/>
        <v>0.0185185185185185</v>
      </c>
      <c r="V159" s="317">
        <f t="shared" ref="V159:AG159" si="192">IF(ISERROR(V107/V$112),"-",(V107/V$112))</f>
        <v>0</v>
      </c>
      <c r="W159" s="317">
        <f t="shared" si="192"/>
        <v>0</v>
      </c>
      <c r="X159" s="317">
        <f t="shared" si="192"/>
        <v>0</v>
      </c>
      <c r="Y159" s="317">
        <f t="shared" si="192"/>
        <v>0.0338983050847458</v>
      </c>
      <c r="Z159" s="314">
        <f t="shared" si="192"/>
        <v>0.0186915887850467</v>
      </c>
      <c r="AA159" s="317">
        <f t="shared" si="192"/>
        <v>0</v>
      </c>
      <c r="AB159" s="317">
        <f t="shared" si="192"/>
        <v>0.016</v>
      </c>
      <c r="AC159" s="314">
        <f t="shared" si="192"/>
        <v>0.0153846153846154</v>
      </c>
      <c r="AD159" s="317">
        <f t="shared" si="192"/>
        <v>0</v>
      </c>
      <c r="AE159" s="317">
        <f t="shared" si="192"/>
        <v>0</v>
      </c>
      <c r="AF159" s="317">
        <f t="shared" si="192"/>
        <v>0.0166666666666667</v>
      </c>
      <c r="AG159" s="327">
        <f t="shared" si="192"/>
        <v>0.0147058823529412</v>
      </c>
      <c r="AH159" s="317">
        <f t="shared" si="119"/>
        <v>0</v>
      </c>
      <c r="AI159" s="328">
        <f t="shared" si="88"/>
        <v>0.0821917808219178</v>
      </c>
      <c r="AJ159" s="314">
        <f t="shared" si="89"/>
        <v>0.0759493670886076</v>
      </c>
      <c r="AK159" s="317">
        <f t="shared" si="120"/>
        <v>0</v>
      </c>
      <c r="AL159" s="329">
        <f t="shared" si="121"/>
        <v>0</v>
      </c>
      <c r="AM159" s="314">
        <f t="shared" si="122"/>
        <v>0</v>
      </c>
      <c r="AS159" s="20"/>
      <c r="AT159" s="20"/>
    </row>
    <row r="160" ht="13.5" customHeight="1" spans="1:46">
      <c r="A160" s="20"/>
      <c r="B160" s="32" t="str">
        <f t="shared" si="90"/>
        <v>FCH</v>
      </c>
      <c r="C160" s="50" t="str">
        <f t="shared" si="91"/>
        <v>Geografia</v>
      </c>
      <c r="D160" s="281">
        <f t="shared" si="163"/>
        <v>0</v>
      </c>
      <c r="E160" s="280">
        <f t="shared" si="164"/>
        <v>0</v>
      </c>
      <c r="F160" s="280">
        <f t="shared" si="165"/>
        <v>0</v>
      </c>
      <c r="G160" s="281">
        <f t="shared" si="166"/>
        <v>0</v>
      </c>
      <c r="H160" s="280">
        <f t="shared" ref="H160:U160" si="193">IF(ISERROR(H108/H$112),"-",(H108/H$112))</f>
        <v>0</v>
      </c>
      <c r="I160" s="280">
        <f t="shared" si="193"/>
        <v>0</v>
      </c>
      <c r="J160" s="280">
        <f t="shared" si="193"/>
        <v>0</v>
      </c>
      <c r="K160" s="281">
        <f t="shared" si="193"/>
        <v>0</v>
      </c>
      <c r="L160" s="38">
        <f t="shared" si="193"/>
        <v>0</v>
      </c>
      <c r="M160" s="38">
        <f t="shared" si="193"/>
        <v>0</v>
      </c>
      <c r="N160" s="314">
        <f t="shared" si="193"/>
        <v>0</v>
      </c>
      <c r="O160" s="314">
        <f t="shared" si="193"/>
        <v>0.0681818181818182</v>
      </c>
      <c r="P160" s="314">
        <f t="shared" si="193"/>
        <v>0.05</v>
      </c>
      <c r="Q160" s="314">
        <f t="shared" si="193"/>
        <v>0.113636363636364</v>
      </c>
      <c r="R160" s="314">
        <f t="shared" si="193"/>
        <v>0.0612244897959184</v>
      </c>
      <c r="S160" s="314">
        <f t="shared" si="193"/>
        <v>0.0727272727272727</v>
      </c>
      <c r="T160" s="314">
        <f t="shared" si="193"/>
        <v>0.0169491525423729</v>
      </c>
      <c r="U160" s="314">
        <f t="shared" si="193"/>
        <v>0.0185185185185185</v>
      </c>
      <c r="V160" s="317">
        <f t="shared" ref="V160:AG160" si="194">IF(ISERROR(V108/V$112),"-",(V108/V$112))</f>
        <v>0</v>
      </c>
      <c r="W160" s="317">
        <f t="shared" si="194"/>
        <v>0.375</v>
      </c>
      <c r="X160" s="317">
        <f t="shared" si="194"/>
        <v>0</v>
      </c>
      <c r="Y160" s="317">
        <f t="shared" si="194"/>
        <v>0.0847457627118644</v>
      </c>
      <c r="Z160" s="314">
        <f t="shared" si="194"/>
        <v>0.0747663551401869</v>
      </c>
      <c r="AA160" s="317">
        <f t="shared" si="194"/>
        <v>0</v>
      </c>
      <c r="AB160" s="317">
        <f t="shared" si="194"/>
        <v>0.032</v>
      </c>
      <c r="AC160" s="314">
        <f t="shared" si="194"/>
        <v>0.0307692307692308</v>
      </c>
      <c r="AD160" s="317">
        <f t="shared" si="194"/>
        <v>0</v>
      </c>
      <c r="AE160" s="317">
        <f t="shared" si="194"/>
        <v>0</v>
      </c>
      <c r="AF160" s="317">
        <f t="shared" si="194"/>
        <v>0.0166666666666667</v>
      </c>
      <c r="AG160" s="327">
        <f t="shared" si="194"/>
        <v>0.0147058823529412</v>
      </c>
      <c r="AH160" s="317">
        <f t="shared" si="119"/>
        <v>0</v>
      </c>
      <c r="AI160" s="328">
        <f t="shared" si="88"/>
        <v>0.0547945205479452</v>
      </c>
      <c r="AJ160" s="314">
        <f t="shared" si="89"/>
        <v>0.0506329113924051</v>
      </c>
      <c r="AK160" s="317">
        <f t="shared" si="120"/>
        <v>0</v>
      </c>
      <c r="AL160" s="329">
        <f t="shared" si="121"/>
        <v>0.0375</v>
      </c>
      <c r="AM160" s="314">
        <f t="shared" si="122"/>
        <v>0.037037037037037</v>
      </c>
      <c r="AS160" s="20"/>
      <c r="AT160" s="20"/>
    </row>
    <row r="161" ht="13.5" customHeight="1" spans="1:46">
      <c r="A161" s="20"/>
      <c r="B161" s="32" t="str">
        <f t="shared" si="90"/>
        <v>FCH</v>
      </c>
      <c r="C161" s="50" t="str">
        <f t="shared" si="91"/>
        <v>História</v>
      </c>
      <c r="D161" s="281">
        <f>IF(ISERROR(D110/D$112),"-",(D110/D$112))</f>
        <v>0</v>
      </c>
      <c r="E161" s="280">
        <f>IF(ISERROR(E110/E$112),"-",(E110/E$112))</f>
        <v>0</v>
      </c>
      <c r="F161" s="280">
        <f>IF(ISERROR(F110/F$112),"-",(F110/F$112))</f>
        <v>0</v>
      </c>
      <c r="G161" s="281">
        <f>IF(ISERROR(G110/G$112),"-",(G110/G$112))</f>
        <v>0</v>
      </c>
      <c r="H161" s="280">
        <f t="shared" ref="H161:U161" si="195">IF(ISERROR(H110/H$112),"-",(H110/H$112))</f>
        <v>0.0555555555555556</v>
      </c>
      <c r="I161" s="280">
        <f t="shared" si="195"/>
        <v>0</v>
      </c>
      <c r="J161" s="280">
        <f t="shared" si="195"/>
        <v>0.125</v>
      </c>
      <c r="K161" s="281">
        <f t="shared" si="195"/>
        <v>0.0487804878048781</v>
      </c>
      <c r="L161" s="38">
        <f t="shared" si="195"/>
        <v>0.0833333333333333</v>
      </c>
      <c r="M161" s="38">
        <f t="shared" si="195"/>
        <v>0</v>
      </c>
      <c r="N161" s="314">
        <f t="shared" si="195"/>
        <v>0.0526315789473684</v>
      </c>
      <c r="O161" s="314">
        <f t="shared" si="195"/>
        <v>0.0454545454545455</v>
      </c>
      <c r="P161" s="314">
        <f t="shared" si="195"/>
        <v>0.075</v>
      </c>
      <c r="Q161" s="314">
        <f t="shared" si="195"/>
        <v>0.0227272727272727</v>
      </c>
      <c r="R161" s="314">
        <f t="shared" si="195"/>
        <v>0.142857142857143</v>
      </c>
      <c r="S161" s="314">
        <f t="shared" si="195"/>
        <v>0.145454545454545</v>
      </c>
      <c r="T161" s="314">
        <f t="shared" si="195"/>
        <v>0.203389830508475</v>
      </c>
      <c r="U161" s="314">
        <f t="shared" si="195"/>
        <v>0.166666666666667</v>
      </c>
      <c r="V161" s="317">
        <f t="shared" ref="V161:AG161" si="196">IF(ISERROR(V110/V$112),"-",(V110/V$112))</f>
        <v>0</v>
      </c>
      <c r="W161" s="317">
        <f t="shared" si="196"/>
        <v>0.125</v>
      </c>
      <c r="X161" s="317">
        <f t="shared" si="196"/>
        <v>0.214285714285714</v>
      </c>
      <c r="Y161" s="317">
        <f t="shared" si="196"/>
        <v>0.0677966101694915</v>
      </c>
      <c r="Z161" s="314">
        <f t="shared" si="196"/>
        <v>0.102803738317757</v>
      </c>
      <c r="AA161" s="317">
        <f t="shared" si="196"/>
        <v>0</v>
      </c>
      <c r="AB161" s="317">
        <f t="shared" si="196"/>
        <v>0.112</v>
      </c>
      <c r="AC161" s="314">
        <f t="shared" si="196"/>
        <v>0.107692307692308</v>
      </c>
      <c r="AD161" s="317">
        <f t="shared" si="196"/>
        <v>0</v>
      </c>
      <c r="AE161" s="317">
        <f t="shared" si="196"/>
        <v>0.5</v>
      </c>
      <c r="AF161" s="317">
        <f t="shared" si="196"/>
        <v>0.0833333333333333</v>
      </c>
      <c r="AG161" s="327">
        <f t="shared" si="196"/>
        <v>0.117647058823529</v>
      </c>
      <c r="AH161" s="317">
        <f t="shared" si="119"/>
        <v>0</v>
      </c>
      <c r="AI161" s="328">
        <f t="shared" si="88"/>
        <v>0.0684931506849315</v>
      </c>
      <c r="AJ161" s="314">
        <f t="shared" si="89"/>
        <v>0.0632911392405063</v>
      </c>
      <c r="AK161" s="317">
        <f t="shared" si="120"/>
        <v>0</v>
      </c>
      <c r="AL161" s="329">
        <f t="shared" si="121"/>
        <v>0.05</v>
      </c>
      <c r="AM161" s="314">
        <f t="shared" si="122"/>
        <v>0.0493827160493827</v>
      </c>
      <c r="AS161" s="20"/>
      <c r="AT161" s="20"/>
    </row>
    <row r="162" ht="13.5" customHeight="1" spans="1:46">
      <c r="A162" s="20"/>
      <c r="B162" s="32" t="str">
        <f t="shared" si="90"/>
        <v>FCH</v>
      </c>
      <c r="C162" s="50" t="str">
        <f t="shared" si="91"/>
        <v>Psicologia</v>
      </c>
      <c r="D162" s="281">
        <f>IF(ISERROR(D111/D$112),"-",(D111/D$112))</f>
        <v>0</v>
      </c>
      <c r="E162" s="280">
        <f>IF(ISERROR(E111/E$112),"-",(E111/E$112))</f>
        <v>0</v>
      </c>
      <c r="F162" s="280">
        <f>IF(ISERROR(F111/F$112),"-",(F111/F$112))</f>
        <v>0</v>
      </c>
      <c r="G162" s="281">
        <f>IF(ISERROR(G111/G$112),"-",(G111/G$112))</f>
        <v>0</v>
      </c>
      <c r="H162" s="280">
        <f t="shared" ref="H162:U162" si="197">IF(ISERROR(H111/H$112),"-",(H111/H$112))</f>
        <v>0</v>
      </c>
      <c r="I162" s="280">
        <f t="shared" si="197"/>
        <v>0</v>
      </c>
      <c r="J162" s="280">
        <f t="shared" si="197"/>
        <v>0</v>
      </c>
      <c r="K162" s="281">
        <f t="shared" si="197"/>
        <v>0</v>
      </c>
      <c r="L162" s="38">
        <f t="shared" si="197"/>
        <v>0</v>
      </c>
      <c r="M162" s="38">
        <f t="shared" si="197"/>
        <v>0.0714285714285714</v>
      </c>
      <c r="N162" s="314">
        <f t="shared" si="197"/>
        <v>0.0263157894736842</v>
      </c>
      <c r="O162" s="314">
        <f t="shared" si="197"/>
        <v>0.0454545454545455</v>
      </c>
      <c r="P162" s="314">
        <f t="shared" si="197"/>
        <v>0.15</v>
      </c>
      <c r="Q162" s="314">
        <f t="shared" si="197"/>
        <v>0.113636363636364</v>
      </c>
      <c r="R162" s="314">
        <f t="shared" si="197"/>
        <v>0.102040816326531</v>
      </c>
      <c r="S162" s="314">
        <f t="shared" si="197"/>
        <v>0.145454545454545</v>
      </c>
      <c r="T162" s="314">
        <f t="shared" si="197"/>
        <v>0.101694915254237</v>
      </c>
      <c r="U162" s="314">
        <f t="shared" si="197"/>
        <v>0.0925925925925926</v>
      </c>
      <c r="V162" s="317">
        <f t="shared" ref="V162:AG162" si="198">IF(ISERROR(V111/V$112),"-",(V111/V$112))</f>
        <v>0.0833333333333333</v>
      </c>
      <c r="W162" s="317">
        <f t="shared" si="198"/>
        <v>0</v>
      </c>
      <c r="X162" s="317">
        <f t="shared" si="198"/>
        <v>0.0357142857142857</v>
      </c>
      <c r="Y162" s="317">
        <f t="shared" si="198"/>
        <v>0.101694915254237</v>
      </c>
      <c r="Z162" s="314">
        <f t="shared" si="198"/>
        <v>0.0747663551401869</v>
      </c>
      <c r="AA162" s="317">
        <f t="shared" si="198"/>
        <v>0.2</v>
      </c>
      <c r="AB162" s="317">
        <f t="shared" si="198"/>
        <v>0.056</v>
      </c>
      <c r="AC162" s="314">
        <f t="shared" si="198"/>
        <v>0.0615384615384615</v>
      </c>
      <c r="AD162" s="317">
        <f t="shared" si="198"/>
        <v>0</v>
      </c>
      <c r="AE162" s="317">
        <f t="shared" si="198"/>
        <v>0</v>
      </c>
      <c r="AF162" s="317">
        <f t="shared" si="198"/>
        <v>0.05</v>
      </c>
      <c r="AG162" s="327">
        <f t="shared" si="198"/>
        <v>0.0441176470588235</v>
      </c>
      <c r="AH162" s="317">
        <f t="shared" si="119"/>
        <v>0.166666666666667</v>
      </c>
      <c r="AI162" s="328">
        <f t="shared" si="88"/>
        <v>0</v>
      </c>
      <c r="AJ162" s="314">
        <f t="shared" si="89"/>
        <v>0.0126582278481013</v>
      </c>
      <c r="AK162" s="317">
        <f t="shared" si="120"/>
        <v>0</v>
      </c>
      <c r="AL162" s="329">
        <f t="shared" si="121"/>
        <v>0.0625</v>
      </c>
      <c r="AM162" s="314">
        <f t="shared" si="122"/>
        <v>0.0617283950617284</v>
      </c>
      <c r="AS162" s="20"/>
      <c r="AT162" s="20"/>
    </row>
    <row r="163" ht="13.5" customHeight="1" spans="1:46">
      <c r="A163" s="20"/>
      <c r="B163" s="32" t="str">
        <f t="shared" si="90"/>
        <v>FCH</v>
      </c>
      <c r="C163" s="50" t="str">
        <f t="shared" si="91"/>
        <v>Psicologia (Mestrado)</v>
      </c>
      <c r="D163" s="281">
        <f>IF(ISERROR(D112/D$112),"-",(D112/D$112))</f>
        <v>1</v>
      </c>
      <c r="E163" s="280">
        <f>IF(ISERROR(E112/E$112),"-",(E112/E$112))</f>
        <v>1</v>
      </c>
      <c r="F163" s="280">
        <f>IF(ISERROR(F112/F$112),"-",(F112/F$112))</f>
        <v>1</v>
      </c>
      <c r="G163" s="281">
        <f>IF(ISERROR(G112/G$112),"-",(G112/G$112))</f>
        <v>1</v>
      </c>
      <c r="H163" s="280">
        <f t="shared" ref="H163:U163" si="199">IF(ISERROR(H112/H$112),"-",(H112/H$112))</f>
        <v>1</v>
      </c>
      <c r="I163" s="280">
        <f t="shared" si="199"/>
        <v>1</v>
      </c>
      <c r="J163" s="280">
        <f t="shared" si="199"/>
        <v>1</v>
      </c>
      <c r="K163" s="281">
        <f t="shared" si="199"/>
        <v>1</v>
      </c>
      <c r="L163" s="38">
        <f t="shared" si="199"/>
        <v>1</v>
      </c>
      <c r="M163" s="38">
        <f t="shared" si="199"/>
        <v>1</v>
      </c>
      <c r="N163" s="314">
        <f t="shared" si="199"/>
        <v>1</v>
      </c>
      <c r="O163" s="314">
        <f t="shared" si="199"/>
        <v>1</v>
      </c>
      <c r="P163" s="314">
        <f t="shared" si="199"/>
        <v>1</v>
      </c>
      <c r="Q163" s="314">
        <f t="shared" si="199"/>
        <v>1</v>
      </c>
      <c r="R163" s="314">
        <f t="shared" si="199"/>
        <v>1</v>
      </c>
      <c r="S163" s="314">
        <f t="shared" si="199"/>
        <v>1</v>
      </c>
      <c r="T163" s="314">
        <f t="shared" si="199"/>
        <v>1</v>
      </c>
      <c r="U163" s="314">
        <f t="shared" si="199"/>
        <v>1</v>
      </c>
      <c r="V163" s="317">
        <f t="shared" ref="V163:AG163" si="200">IF(ISERROR(V112/V$112),"-",(V112/V$112))</f>
        <v>1</v>
      </c>
      <c r="W163" s="317">
        <f t="shared" si="200"/>
        <v>1</v>
      </c>
      <c r="X163" s="317">
        <f t="shared" si="200"/>
        <v>1</v>
      </c>
      <c r="Y163" s="317">
        <f t="shared" si="200"/>
        <v>1</v>
      </c>
      <c r="Z163" s="314">
        <f t="shared" si="200"/>
        <v>1</v>
      </c>
      <c r="AA163" s="317">
        <f t="shared" si="200"/>
        <v>1</v>
      </c>
      <c r="AB163" s="317">
        <f t="shared" si="200"/>
        <v>1</v>
      </c>
      <c r="AC163" s="314">
        <f t="shared" si="200"/>
        <v>1</v>
      </c>
      <c r="AD163" s="317">
        <f t="shared" si="200"/>
        <v>1</v>
      </c>
      <c r="AE163" s="317">
        <f t="shared" si="200"/>
        <v>1</v>
      </c>
      <c r="AF163" s="317">
        <f t="shared" si="200"/>
        <v>1</v>
      </c>
      <c r="AG163" s="327">
        <f t="shared" si="200"/>
        <v>1</v>
      </c>
      <c r="AH163" s="317">
        <f t="shared" si="119"/>
        <v>0</v>
      </c>
      <c r="AI163" s="328">
        <f t="shared" si="88"/>
        <v>0.0136986301369863</v>
      </c>
      <c r="AJ163" s="314">
        <f t="shared" si="89"/>
        <v>0.0126582278481013</v>
      </c>
      <c r="AK163" s="317">
        <f t="shared" si="120"/>
        <v>0</v>
      </c>
      <c r="AL163" s="329">
        <f t="shared" si="121"/>
        <v>0</v>
      </c>
      <c r="AM163" s="314">
        <f t="shared" si="122"/>
        <v>0</v>
      </c>
      <c r="AS163" s="20"/>
      <c r="AT163" s="20"/>
    </row>
    <row r="164" ht="13.5" customHeight="1" spans="1:46">
      <c r="A164" s="20"/>
      <c r="B164" s="32" t="str">
        <f t="shared" si="90"/>
        <v>FCS</v>
      </c>
      <c r="C164" s="50" t="str">
        <f t="shared" si="91"/>
        <v>Medicina</v>
      </c>
      <c r="D164" s="281">
        <f>IF(ISERROR(D113/D$112),"-",(D113/D$112))</f>
        <v>0</v>
      </c>
      <c r="E164" s="280">
        <f>IF(ISERROR(E113/E$112),"-",(E113/E$112))</f>
        <v>0</v>
      </c>
      <c r="F164" s="280">
        <f>IF(ISERROR(I113/F$112),"-",(I113/F$112))</f>
        <v>0</v>
      </c>
      <c r="G164" s="281">
        <f>IF(ISERROR(J113/G$112),"-",(J113/G$112))</f>
        <v>0</v>
      </c>
      <c r="H164" s="280">
        <f t="shared" ref="H164:O164" si="201">IF(ISERROR(K113/H$112),"-",(K113/H$112))</f>
        <v>0</v>
      </c>
      <c r="I164" s="280">
        <f t="shared" si="201"/>
        <v>0</v>
      </c>
      <c r="J164" s="280">
        <f t="shared" si="201"/>
        <v>0</v>
      </c>
      <c r="K164" s="281">
        <f t="shared" si="201"/>
        <v>0</v>
      </c>
      <c r="L164" s="38">
        <f t="shared" si="201"/>
        <v>0</v>
      </c>
      <c r="M164" s="38">
        <f t="shared" si="201"/>
        <v>0</v>
      </c>
      <c r="N164" s="314">
        <f t="shared" si="201"/>
        <v>0</v>
      </c>
      <c r="O164" s="314">
        <f t="shared" si="201"/>
        <v>0</v>
      </c>
      <c r="P164" s="314">
        <f t="shared" ref="P164:U164" si="202">IF(ISERROR(U113/P$112),"-",(U113/P$112))</f>
        <v>0</v>
      </c>
      <c r="Q164" s="314">
        <f t="shared" si="202"/>
        <v>0</v>
      </c>
      <c r="R164" s="314">
        <f t="shared" si="202"/>
        <v>0</v>
      </c>
      <c r="S164" s="314">
        <f t="shared" si="202"/>
        <v>0</v>
      </c>
      <c r="T164" s="314">
        <f t="shared" si="202"/>
        <v>0</v>
      </c>
      <c r="U164" s="314">
        <f t="shared" si="202"/>
        <v>0</v>
      </c>
      <c r="V164" s="317">
        <f t="shared" ref="V164:AG164" si="203">IF(ISERROR(AA113/V$112),"-",(AA113/V$112))</f>
        <v>0</v>
      </c>
      <c r="W164" s="317">
        <f t="shared" si="203"/>
        <v>0</v>
      </c>
      <c r="X164" s="317">
        <f t="shared" si="203"/>
        <v>0</v>
      </c>
      <c r="Y164" s="317">
        <f t="shared" si="203"/>
        <v>0</v>
      </c>
      <c r="Z164" s="314">
        <f t="shared" si="203"/>
        <v>0</v>
      </c>
      <c r="AA164" s="317">
        <f t="shared" si="203"/>
        <v>0</v>
      </c>
      <c r="AB164" s="317">
        <f t="shared" si="203"/>
        <v>0</v>
      </c>
      <c r="AC164" s="314">
        <f t="shared" si="203"/>
        <v>0</v>
      </c>
      <c r="AD164" s="317">
        <f t="shared" si="203"/>
        <v>0</v>
      </c>
      <c r="AE164" s="317">
        <f t="shared" si="203"/>
        <v>0</v>
      </c>
      <c r="AF164" s="317">
        <f t="shared" si="203"/>
        <v>0</v>
      </c>
      <c r="AG164" s="327">
        <f t="shared" si="203"/>
        <v>0</v>
      </c>
      <c r="AH164" s="317">
        <f t="shared" si="119"/>
        <v>0.333333333333333</v>
      </c>
      <c r="AI164" s="328">
        <f t="shared" si="88"/>
        <v>0.0273972602739726</v>
      </c>
      <c r="AJ164" s="314">
        <f t="shared" si="89"/>
        <v>0.0506329113924051</v>
      </c>
      <c r="AK164" s="317">
        <f t="shared" si="120"/>
        <v>0</v>
      </c>
      <c r="AL164" s="329">
        <f t="shared" si="121"/>
        <v>0.125</v>
      </c>
      <c r="AM164" s="314">
        <f t="shared" si="122"/>
        <v>0.123456790123457</v>
      </c>
      <c r="AS164" s="20"/>
      <c r="AT164" s="20"/>
    </row>
    <row r="165" ht="13.5" customHeight="1" spans="1:46">
      <c r="A165" s="20"/>
      <c r="B165" s="49" t="str">
        <f t="shared" si="90"/>
        <v>FCS</v>
      </c>
      <c r="C165" s="50" t="str">
        <f t="shared" si="91"/>
        <v>Nutrição</v>
      </c>
      <c r="D165" s="281">
        <f>IF(ISERROR(D114/D$112),"-",(D114/D$112))</f>
        <v>0</v>
      </c>
      <c r="E165" s="280">
        <f>IF(ISERROR(E114/E$112),"-",(E114/E$112))</f>
        <v>0</v>
      </c>
      <c r="F165" s="280">
        <f>IF(ISERROR(I114/F$112),"-",(I114/F$112))</f>
        <v>0</v>
      </c>
      <c r="G165" s="281">
        <f>IF(ISERROR(J114/G$112),"-",(J114/G$112))</f>
        <v>0</v>
      </c>
      <c r="H165" s="280">
        <f t="shared" ref="H165:O165" si="204">IF(ISERROR(K114/H$112),"-",(K114/H$112))</f>
        <v>0</v>
      </c>
      <c r="I165" s="280">
        <f t="shared" si="204"/>
        <v>0</v>
      </c>
      <c r="J165" s="280">
        <f t="shared" si="204"/>
        <v>0</v>
      </c>
      <c r="K165" s="281">
        <f t="shared" si="204"/>
        <v>0</v>
      </c>
      <c r="L165" s="38">
        <f t="shared" si="204"/>
        <v>0</v>
      </c>
      <c r="M165" s="38">
        <f t="shared" si="204"/>
        <v>0</v>
      </c>
      <c r="N165" s="314">
        <f t="shared" si="204"/>
        <v>0</v>
      </c>
      <c r="O165" s="314">
        <f t="shared" si="204"/>
        <v>0</v>
      </c>
      <c r="P165" s="314">
        <f t="shared" ref="P165:U165" si="205">IF(ISERROR(U114/P$112),"-",(U114/P$112))</f>
        <v>0</v>
      </c>
      <c r="Q165" s="314">
        <f t="shared" si="205"/>
        <v>0</v>
      </c>
      <c r="R165" s="314">
        <f t="shared" si="205"/>
        <v>0</v>
      </c>
      <c r="S165" s="314">
        <f t="shared" si="205"/>
        <v>0</v>
      </c>
      <c r="T165" s="314">
        <f t="shared" si="205"/>
        <v>0</v>
      </c>
      <c r="U165" s="314">
        <f t="shared" si="205"/>
        <v>0</v>
      </c>
      <c r="V165" s="317">
        <f t="shared" ref="V165:AG165" si="206">IF(ISERROR(AA114/V$112),"-",(AA114/V$112))</f>
        <v>0</v>
      </c>
      <c r="W165" s="317">
        <f t="shared" si="206"/>
        <v>0</v>
      </c>
      <c r="X165" s="317">
        <f t="shared" si="206"/>
        <v>0</v>
      </c>
      <c r="Y165" s="317">
        <f t="shared" si="206"/>
        <v>0</v>
      </c>
      <c r="Z165" s="314">
        <f t="shared" si="206"/>
        <v>0</v>
      </c>
      <c r="AA165" s="317">
        <f t="shared" si="206"/>
        <v>0</v>
      </c>
      <c r="AB165" s="317">
        <f t="shared" si="206"/>
        <v>0</v>
      </c>
      <c r="AC165" s="314">
        <f t="shared" si="206"/>
        <v>0</v>
      </c>
      <c r="AD165" s="317">
        <f t="shared" si="206"/>
        <v>0</v>
      </c>
      <c r="AE165" s="317">
        <f t="shared" si="206"/>
        <v>0</v>
      </c>
      <c r="AF165" s="317">
        <f t="shared" si="206"/>
        <v>0</v>
      </c>
      <c r="AG165" s="314">
        <f t="shared" si="206"/>
        <v>0</v>
      </c>
      <c r="AH165" s="317">
        <f t="shared" si="119"/>
        <v>0</v>
      </c>
      <c r="AI165" s="317">
        <f t="shared" si="88"/>
        <v>0.0273972602739726</v>
      </c>
      <c r="AJ165" s="314">
        <f t="shared" si="89"/>
        <v>0.0253164556962025</v>
      </c>
      <c r="AK165" s="317">
        <f t="shared" si="120"/>
        <v>0</v>
      </c>
      <c r="AL165" s="317">
        <f t="shared" si="121"/>
        <v>0.025</v>
      </c>
      <c r="AM165" s="314">
        <f t="shared" si="122"/>
        <v>0.0246913580246914</v>
      </c>
      <c r="AS165" s="20"/>
      <c r="AT165" s="20"/>
    </row>
    <row r="166" ht="13.5" customHeight="1" spans="1:46">
      <c r="A166" s="20"/>
      <c r="B166" s="330" t="s">
        <v>16</v>
      </c>
      <c r="C166" s="331"/>
      <c r="D166" s="283">
        <f>SUM(D120:D162)</f>
        <v>1</v>
      </c>
      <c r="E166" s="284">
        <f>SUM(E120:E162)</f>
        <v>1</v>
      </c>
      <c r="F166" s="284">
        <f>SUM(F120:F162)</f>
        <v>1</v>
      </c>
      <c r="G166" s="283">
        <f>SUM(G120:G162)</f>
        <v>1</v>
      </c>
      <c r="H166" s="284">
        <f t="shared" ref="H166:U166" si="207">SUM(H120:H162)</f>
        <v>1</v>
      </c>
      <c r="I166" s="284">
        <f t="shared" si="207"/>
        <v>1</v>
      </c>
      <c r="J166" s="284">
        <f t="shared" si="207"/>
        <v>1</v>
      </c>
      <c r="K166" s="283">
        <f t="shared" si="207"/>
        <v>1</v>
      </c>
      <c r="L166" s="39">
        <f t="shared" si="207"/>
        <v>1</v>
      </c>
      <c r="M166" s="39">
        <f t="shared" si="207"/>
        <v>1</v>
      </c>
      <c r="N166" s="333">
        <f t="shared" si="207"/>
        <v>1</v>
      </c>
      <c r="O166" s="333">
        <f t="shared" si="207"/>
        <v>1</v>
      </c>
      <c r="P166" s="333">
        <f t="shared" si="207"/>
        <v>1</v>
      </c>
      <c r="Q166" s="333">
        <f t="shared" si="207"/>
        <v>1</v>
      </c>
      <c r="R166" s="333">
        <f t="shared" si="207"/>
        <v>1</v>
      </c>
      <c r="S166" s="333">
        <f t="shared" si="207"/>
        <v>1</v>
      </c>
      <c r="T166" s="333">
        <f t="shared" si="207"/>
        <v>1</v>
      </c>
      <c r="U166" s="333">
        <f t="shared" si="207"/>
        <v>1</v>
      </c>
      <c r="V166" s="334">
        <f t="shared" ref="V166:AK166" si="208">SUM(V120:V162)</f>
        <v>1</v>
      </c>
      <c r="W166" s="334">
        <f t="shared" si="208"/>
        <v>1</v>
      </c>
      <c r="X166" s="334">
        <f t="shared" si="208"/>
        <v>0.999999999999999</v>
      </c>
      <c r="Y166" s="334">
        <f t="shared" si="208"/>
        <v>1</v>
      </c>
      <c r="Z166" s="333">
        <f t="shared" si="208"/>
        <v>1</v>
      </c>
      <c r="AA166" s="334">
        <f t="shared" si="208"/>
        <v>1</v>
      </c>
      <c r="AB166" s="334">
        <f t="shared" si="208"/>
        <v>1</v>
      </c>
      <c r="AC166" s="333">
        <f t="shared" si="208"/>
        <v>1</v>
      </c>
      <c r="AD166" s="334">
        <f t="shared" si="208"/>
        <v>1</v>
      </c>
      <c r="AE166" s="334">
        <f t="shared" si="208"/>
        <v>1</v>
      </c>
      <c r="AF166" s="334">
        <f t="shared" si="208"/>
        <v>1</v>
      </c>
      <c r="AG166" s="333">
        <f t="shared" si="208"/>
        <v>1</v>
      </c>
      <c r="AH166" s="334">
        <f t="shared" ref="AH166:AM166" si="209">SUM(AH120:AH165)</f>
        <v>1</v>
      </c>
      <c r="AI166" s="334">
        <f t="shared" si="209"/>
        <v>1</v>
      </c>
      <c r="AJ166" s="333">
        <f t="shared" si="209"/>
        <v>1</v>
      </c>
      <c r="AK166" s="334">
        <f t="shared" si="209"/>
        <v>1</v>
      </c>
      <c r="AL166" s="334">
        <f t="shared" si="209"/>
        <v>1</v>
      </c>
      <c r="AM166" s="333">
        <f t="shared" si="209"/>
        <v>1</v>
      </c>
      <c r="AS166" s="20"/>
      <c r="AT166" s="20"/>
    </row>
    <row r="167" spans="1:46">
      <c r="A167" s="20"/>
      <c r="B167" s="19" t="s">
        <v>17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</row>
    <row r="168" spans="1:46">
      <c r="A168" s="20"/>
      <c r="B168" s="19" t="s">
        <v>246</v>
      </c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19"/>
      <c r="AA168" s="19"/>
      <c r="AB168" s="19"/>
      <c r="AC168" s="19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</row>
    <row r="169" ht="13.5" customHeight="1" spans="1:46">
      <c r="A169" s="20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19"/>
      <c r="AA169" s="19"/>
      <c r="AB169" s="19"/>
      <c r="AC169" s="19"/>
      <c r="AD169" s="20"/>
      <c r="AE169" s="20"/>
      <c r="AF169" s="20"/>
      <c r="AG169" s="20"/>
      <c r="AH169" s="336"/>
      <c r="AI169" s="336"/>
      <c r="AJ169" s="336"/>
      <c r="AK169" s="336"/>
      <c r="AL169" s="336"/>
      <c r="AM169" s="336"/>
      <c r="AN169" s="336"/>
      <c r="AO169" s="336"/>
      <c r="AP169" s="336"/>
      <c r="AQ169" s="336"/>
      <c r="AR169" s="336"/>
      <c r="AS169" s="20"/>
      <c r="AT169" s="20"/>
    </row>
    <row r="170" ht="13.5" spans="1:46">
      <c r="A170" s="20"/>
      <c r="B170" s="303"/>
      <c r="C170" s="1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20"/>
      <c r="AE170" s="20"/>
      <c r="AF170" s="20"/>
      <c r="AG170" s="20"/>
      <c r="AH170" s="336"/>
      <c r="AI170" s="336"/>
      <c r="AJ170" s="336"/>
      <c r="AK170" s="336"/>
      <c r="AL170" s="336"/>
      <c r="AM170" s="336"/>
      <c r="AN170" s="336"/>
      <c r="AO170" s="336"/>
      <c r="AP170" s="336"/>
      <c r="AQ170" s="336"/>
      <c r="AR170" s="336"/>
      <c r="AS170" s="20"/>
      <c r="AT170" s="20"/>
    </row>
    <row r="171" ht="35" customHeight="1" spans="1:46">
      <c r="A171" s="20"/>
      <c r="B171" s="170" t="s">
        <v>255</v>
      </c>
      <c r="C171" s="171"/>
      <c r="D171" s="171"/>
      <c r="E171" s="171"/>
      <c r="F171" s="171"/>
      <c r="G171" s="171"/>
      <c r="H171" s="171"/>
      <c r="I171" s="172"/>
      <c r="J171" s="238" t="s">
        <v>256</v>
      </c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AJ171" s="336"/>
      <c r="AK171" s="336"/>
      <c r="AL171" s="336"/>
      <c r="AM171" s="336"/>
      <c r="AN171" s="336"/>
      <c r="AO171" s="336"/>
      <c r="AP171" s="336"/>
      <c r="AQ171" s="336"/>
      <c r="AR171" s="336"/>
      <c r="AS171" s="20"/>
      <c r="AT171" s="20"/>
    </row>
    <row r="172" ht="33" customHeight="1" spans="1:46">
      <c r="A172" s="20"/>
      <c r="B172" s="143"/>
      <c r="C172" s="19"/>
      <c r="D172" s="19"/>
      <c r="E172" s="332"/>
      <c r="F172" s="19"/>
      <c r="G172" s="19"/>
      <c r="H172" s="19"/>
      <c r="I172" s="19"/>
      <c r="J172" s="143"/>
      <c r="K172" s="19"/>
      <c r="L172" s="19"/>
      <c r="M172" s="19"/>
      <c r="N172" s="19"/>
      <c r="O172" s="19"/>
      <c r="P172" s="19"/>
      <c r="Q172" s="335"/>
      <c r="R172" s="335"/>
      <c r="S172" s="335"/>
      <c r="T172" s="335"/>
      <c r="U172" s="335"/>
      <c r="V172" s="144"/>
      <c r="AJ172" s="336"/>
      <c r="AK172" s="336"/>
      <c r="AL172" s="336"/>
      <c r="AM172" s="336"/>
      <c r="AN172" s="336"/>
      <c r="AO172" s="336"/>
      <c r="AP172" s="336"/>
      <c r="AQ172" s="336"/>
      <c r="AR172" s="336"/>
      <c r="AS172" s="20"/>
      <c r="AT172" s="20"/>
    </row>
    <row r="173" spans="1:46">
      <c r="A173" s="20"/>
      <c r="B173" s="143"/>
      <c r="C173" s="19"/>
      <c r="D173" s="19"/>
      <c r="E173" s="19"/>
      <c r="F173" s="19"/>
      <c r="G173" s="19"/>
      <c r="H173" s="19"/>
      <c r="I173" s="19"/>
      <c r="J173" s="143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44"/>
      <c r="AJ173" s="336"/>
      <c r="AK173" s="336"/>
      <c r="AL173" s="336"/>
      <c r="AM173" s="336"/>
      <c r="AN173" s="336"/>
      <c r="AO173" s="336"/>
      <c r="AP173" s="336"/>
      <c r="AQ173" s="336"/>
      <c r="AR173" s="336"/>
      <c r="AS173" s="20"/>
      <c r="AT173" s="20"/>
    </row>
    <row r="174" spans="1:46">
      <c r="A174" s="20"/>
      <c r="B174" s="143"/>
      <c r="C174" s="19"/>
      <c r="D174" s="19"/>
      <c r="E174" s="19"/>
      <c r="F174" s="19"/>
      <c r="G174" s="19"/>
      <c r="H174" s="19"/>
      <c r="I174" s="19"/>
      <c r="J174" s="143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44"/>
      <c r="AJ174" s="336"/>
      <c r="AK174" s="336"/>
      <c r="AL174" s="336"/>
      <c r="AM174" s="336"/>
      <c r="AN174" s="336"/>
      <c r="AO174" s="336"/>
      <c r="AP174" s="336"/>
      <c r="AQ174" s="336"/>
      <c r="AR174" s="336"/>
      <c r="AS174" s="20"/>
      <c r="AT174" s="20"/>
    </row>
    <row r="175" spans="1:46">
      <c r="A175" s="20"/>
      <c r="B175" s="143"/>
      <c r="C175" s="19"/>
      <c r="D175" s="19"/>
      <c r="E175" s="19"/>
      <c r="F175" s="19"/>
      <c r="G175" s="19"/>
      <c r="H175" s="19"/>
      <c r="I175" s="19"/>
      <c r="J175" s="143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44"/>
      <c r="AJ175" s="336"/>
      <c r="AK175" s="336"/>
      <c r="AL175" s="336"/>
      <c r="AM175" s="336"/>
      <c r="AN175" s="336"/>
      <c r="AO175" s="336"/>
      <c r="AP175" s="336"/>
      <c r="AQ175" s="336"/>
      <c r="AR175" s="336"/>
      <c r="AS175" s="20"/>
      <c r="AT175" s="20"/>
    </row>
    <row r="176" spans="1:46">
      <c r="A176" s="20"/>
      <c r="B176" s="143"/>
      <c r="C176" s="19"/>
      <c r="D176" s="19"/>
      <c r="E176" s="19"/>
      <c r="F176" s="19"/>
      <c r="G176" s="19"/>
      <c r="H176" s="19"/>
      <c r="I176" s="19"/>
      <c r="J176" s="143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44"/>
      <c r="AJ176" s="336"/>
      <c r="AK176" s="336"/>
      <c r="AL176" s="336"/>
      <c r="AM176" s="336"/>
      <c r="AN176" s="336"/>
      <c r="AO176" s="20"/>
      <c r="AP176" s="336"/>
      <c r="AQ176" s="336"/>
      <c r="AR176" s="20"/>
      <c r="AS176" s="20"/>
      <c r="AT176" s="20"/>
    </row>
    <row r="177" spans="1:46">
      <c r="A177" s="20"/>
      <c r="B177" s="143"/>
      <c r="C177" s="19"/>
      <c r="D177" s="19"/>
      <c r="E177" s="19"/>
      <c r="F177" s="19"/>
      <c r="G177" s="19"/>
      <c r="H177" s="19"/>
      <c r="I177" s="19"/>
      <c r="J177" s="143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44"/>
      <c r="AJ177" s="336"/>
      <c r="AK177" s="336"/>
      <c r="AL177" s="336"/>
      <c r="AM177" s="336"/>
      <c r="AN177" s="336"/>
      <c r="AO177" s="20"/>
      <c r="AP177" s="336"/>
      <c r="AQ177" s="336"/>
      <c r="AR177" s="20"/>
      <c r="AS177" s="20"/>
      <c r="AT177" s="20"/>
    </row>
    <row r="178" spans="1:46">
      <c r="A178" s="20"/>
      <c r="B178" s="143"/>
      <c r="C178" s="19"/>
      <c r="D178" s="19"/>
      <c r="E178" s="19"/>
      <c r="F178" s="19"/>
      <c r="G178" s="19"/>
      <c r="H178" s="19"/>
      <c r="I178" s="19"/>
      <c r="J178" s="143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44"/>
      <c r="AJ178" s="336"/>
      <c r="AK178" s="336"/>
      <c r="AL178" s="336"/>
      <c r="AM178" s="336"/>
      <c r="AN178" s="336"/>
      <c r="AO178" s="20"/>
      <c r="AP178" s="336"/>
      <c r="AQ178" s="336"/>
      <c r="AR178" s="20"/>
      <c r="AS178" s="20"/>
      <c r="AT178" s="20"/>
    </row>
    <row r="179" spans="1:46">
      <c r="A179" s="20"/>
      <c r="B179" s="143"/>
      <c r="C179" s="19"/>
      <c r="D179" s="19"/>
      <c r="E179" s="19"/>
      <c r="F179" s="19"/>
      <c r="G179" s="19"/>
      <c r="H179" s="19"/>
      <c r="I179" s="19"/>
      <c r="J179" s="143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44"/>
      <c r="AJ179" s="336"/>
      <c r="AK179" s="336"/>
      <c r="AL179" s="336"/>
      <c r="AM179" s="336"/>
      <c r="AN179" s="336"/>
      <c r="AO179" s="20"/>
      <c r="AP179" s="336"/>
      <c r="AQ179" s="336"/>
      <c r="AR179" s="20"/>
      <c r="AS179" s="20"/>
      <c r="AT179" s="20"/>
    </row>
    <row r="180" spans="1:46">
      <c r="A180" s="20"/>
      <c r="B180" s="143"/>
      <c r="C180" s="19"/>
      <c r="D180" s="19"/>
      <c r="E180" s="19"/>
      <c r="F180" s="19"/>
      <c r="G180" s="19"/>
      <c r="H180" s="19"/>
      <c r="I180" s="19"/>
      <c r="J180" s="143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44"/>
      <c r="AJ180" s="336"/>
      <c r="AK180" s="336"/>
      <c r="AL180" s="336"/>
      <c r="AM180" s="336"/>
      <c r="AN180" s="336"/>
      <c r="AO180" s="20"/>
      <c r="AP180" s="336"/>
      <c r="AQ180" s="336"/>
      <c r="AR180" s="20"/>
      <c r="AS180" s="20"/>
      <c r="AT180" s="20"/>
    </row>
    <row r="181" spans="1:46">
      <c r="A181" s="20"/>
      <c r="B181" s="143"/>
      <c r="C181" s="19"/>
      <c r="D181" s="19"/>
      <c r="E181" s="19"/>
      <c r="F181" s="19"/>
      <c r="G181" s="19"/>
      <c r="H181" s="19"/>
      <c r="I181" s="19"/>
      <c r="J181" s="143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44"/>
      <c r="AJ181" s="336"/>
      <c r="AK181" s="336"/>
      <c r="AL181" s="336"/>
      <c r="AM181" s="336"/>
      <c r="AN181" s="336"/>
      <c r="AO181" s="20"/>
      <c r="AP181" s="336"/>
      <c r="AQ181" s="336"/>
      <c r="AR181" s="20"/>
      <c r="AS181" s="20"/>
      <c r="AT181" s="20"/>
    </row>
    <row r="182" spans="1:46">
      <c r="A182" s="20"/>
      <c r="B182" s="143"/>
      <c r="C182" s="19"/>
      <c r="D182" s="19"/>
      <c r="E182" s="19"/>
      <c r="F182" s="19"/>
      <c r="G182" s="19"/>
      <c r="H182" s="19"/>
      <c r="I182" s="19"/>
      <c r="J182" s="143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44"/>
      <c r="AJ182" s="336"/>
      <c r="AK182" s="336"/>
      <c r="AL182" s="336"/>
      <c r="AM182" s="336"/>
      <c r="AN182" s="336"/>
      <c r="AO182" s="20"/>
      <c r="AP182" s="336"/>
      <c r="AQ182" s="336"/>
      <c r="AR182" s="20"/>
      <c r="AS182" s="20"/>
      <c r="AT182" s="20"/>
    </row>
    <row r="183" spans="1:46">
      <c r="A183" s="20"/>
      <c r="B183" s="143"/>
      <c r="C183" s="19"/>
      <c r="D183" s="19"/>
      <c r="E183" s="19"/>
      <c r="F183" s="19"/>
      <c r="G183" s="19"/>
      <c r="H183" s="19"/>
      <c r="I183" s="19"/>
      <c r="J183" s="143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44"/>
      <c r="AJ183" s="336"/>
      <c r="AK183" s="336"/>
      <c r="AL183" s="336"/>
      <c r="AM183" s="336"/>
      <c r="AN183" s="336"/>
      <c r="AO183" s="20"/>
      <c r="AP183" s="336"/>
      <c r="AQ183" s="336"/>
      <c r="AR183" s="20"/>
      <c r="AS183" s="20"/>
      <c r="AT183" s="20"/>
    </row>
    <row r="184" spans="1:46">
      <c r="A184" s="20"/>
      <c r="B184" s="143"/>
      <c r="C184" s="19"/>
      <c r="D184" s="19"/>
      <c r="E184" s="19"/>
      <c r="F184" s="19"/>
      <c r="G184" s="19"/>
      <c r="H184" s="19"/>
      <c r="I184" s="19"/>
      <c r="J184" s="143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44"/>
      <c r="AJ184" s="336"/>
      <c r="AK184" s="336"/>
      <c r="AL184" s="336"/>
      <c r="AM184" s="336"/>
      <c r="AN184" s="336"/>
      <c r="AO184" s="20"/>
      <c r="AP184" s="336"/>
      <c r="AQ184" s="336"/>
      <c r="AR184" s="20"/>
      <c r="AS184" s="20"/>
      <c r="AT184" s="20"/>
    </row>
    <row r="185" spans="1:46">
      <c r="A185" s="20"/>
      <c r="B185" s="143"/>
      <c r="C185" s="19"/>
      <c r="D185" s="19"/>
      <c r="E185" s="19"/>
      <c r="F185" s="19"/>
      <c r="G185" s="19"/>
      <c r="H185" s="19"/>
      <c r="I185" s="19"/>
      <c r="J185" s="143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44"/>
      <c r="AJ185" s="336"/>
      <c r="AK185" s="336"/>
      <c r="AL185" s="336"/>
      <c r="AM185" s="336"/>
      <c r="AN185" s="336"/>
      <c r="AO185" s="20"/>
      <c r="AP185" s="336"/>
      <c r="AQ185" s="336"/>
      <c r="AR185" s="20"/>
      <c r="AS185" s="20"/>
      <c r="AT185" s="20"/>
    </row>
    <row r="186" spans="1:46">
      <c r="A186" s="20"/>
      <c r="B186" s="143"/>
      <c r="C186" s="19"/>
      <c r="D186" s="19"/>
      <c r="E186" s="19"/>
      <c r="F186" s="19"/>
      <c r="G186" s="19"/>
      <c r="H186" s="19"/>
      <c r="I186" s="19"/>
      <c r="J186" s="143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44"/>
      <c r="AJ186" s="336"/>
      <c r="AK186" s="336"/>
      <c r="AL186" s="336"/>
      <c r="AM186" s="336"/>
      <c r="AN186" s="336"/>
      <c r="AO186" s="20"/>
      <c r="AP186" s="336"/>
      <c r="AQ186" s="336"/>
      <c r="AR186" s="20"/>
      <c r="AS186" s="20"/>
      <c r="AT186" s="20"/>
    </row>
    <row r="187" spans="1:46">
      <c r="A187" s="20"/>
      <c r="B187" s="143"/>
      <c r="C187" s="19"/>
      <c r="D187" s="19"/>
      <c r="E187" s="19"/>
      <c r="F187" s="19"/>
      <c r="G187" s="19"/>
      <c r="H187" s="19"/>
      <c r="I187" s="19"/>
      <c r="J187" s="143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44"/>
      <c r="AJ187" s="336"/>
      <c r="AK187" s="336"/>
      <c r="AL187" s="336"/>
      <c r="AM187" s="336"/>
      <c r="AN187" s="336"/>
      <c r="AO187" s="20"/>
      <c r="AP187" s="336"/>
      <c r="AQ187" s="336"/>
      <c r="AR187" s="20"/>
      <c r="AS187" s="20"/>
      <c r="AT187" s="20"/>
    </row>
    <row r="188" spans="1:46">
      <c r="A188" s="20"/>
      <c r="B188" s="143"/>
      <c r="C188" s="19"/>
      <c r="D188" s="19"/>
      <c r="E188" s="19"/>
      <c r="F188" s="19"/>
      <c r="G188" s="19"/>
      <c r="H188" s="19"/>
      <c r="I188" s="19"/>
      <c r="J188" s="143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44"/>
      <c r="AJ188" s="336"/>
      <c r="AK188" s="336"/>
      <c r="AL188" s="336"/>
      <c r="AM188" s="336"/>
      <c r="AN188" s="336"/>
      <c r="AO188" s="20"/>
      <c r="AP188" s="336"/>
      <c r="AQ188" s="336"/>
      <c r="AR188" s="20"/>
      <c r="AS188" s="20"/>
      <c r="AT188" s="20"/>
    </row>
    <row r="189" spans="1:46">
      <c r="A189" s="20"/>
      <c r="B189" s="143"/>
      <c r="C189" s="19"/>
      <c r="D189" s="19"/>
      <c r="E189" s="19"/>
      <c r="F189" s="19"/>
      <c r="G189" s="19"/>
      <c r="H189" s="19"/>
      <c r="I189" s="19"/>
      <c r="J189" s="143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44"/>
      <c r="AJ189" s="336"/>
      <c r="AK189" s="336"/>
      <c r="AL189" s="336"/>
      <c r="AM189" s="336"/>
      <c r="AN189" s="336"/>
      <c r="AO189" s="20"/>
      <c r="AP189" s="336"/>
      <c r="AQ189" s="336"/>
      <c r="AR189" s="20"/>
      <c r="AS189" s="20"/>
      <c r="AT189" s="20"/>
    </row>
    <row r="190" spans="1:46">
      <c r="A190" s="20"/>
      <c r="B190" s="143"/>
      <c r="C190" s="19"/>
      <c r="D190" s="19"/>
      <c r="E190" s="19"/>
      <c r="F190" s="19"/>
      <c r="G190" s="19"/>
      <c r="H190" s="19"/>
      <c r="I190" s="19"/>
      <c r="J190" s="143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44"/>
      <c r="AJ190" s="336"/>
      <c r="AK190" s="336"/>
      <c r="AL190" s="336"/>
      <c r="AM190" s="336"/>
      <c r="AN190" s="336"/>
      <c r="AO190" s="20"/>
      <c r="AP190" s="336"/>
      <c r="AQ190" s="336"/>
      <c r="AR190" s="20"/>
      <c r="AS190" s="20"/>
      <c r="AT190" s="20"/>
    </row>
    <row r="191" spans="1:46">
      <c r="A191" s="20"/>
      <c r="B191" s="143"/>
      <c r="C191" s="19"/>
      <c r="D191" s="19"/>
      <c r="E191" s="19"/>
      <c r="F191" s="19"/>
      <c r="G191" s="19"/>
      <c r="H191" s="19"/>
      <c r="I191" s="19"/>
      <c r="J191" s="143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44"/>
      <c r="AJ191" s="336"/>
      <c r="AK191" s="336"/>
      <c r="AL191" s="336"/>
      <c r="AM191" s="336"/>
      <c r="AN191" s="336"/>
      <c r="AO191" s="20"/>
      <c r="AP191" s="336"/>
      <c r="AQ191" s="336"/>
      <c r="AR191" s="20"/>
      <c r="AS191" s="20"/>
      <c r="AT191" s="20"/>
    </row>
    <row r="192" spans="1:46">
      <c r="A192" s="20"/>
      <c r="B192" s="143"/>
      <c r="C192" s="19"/>
      <c r="D192" s="19"/>
      <c r="E192" s="19"/>
      <c r="F192" s="19"/>
      <c r="G192" s="19"/>
      <c r="H192" s="19"/>
      <c r="I192" s="19"/>
      <c r="J192" s="143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44"/>
      <c r="AJ192" s="336"/>
      <c r="AK192" s="336"/>
      <c r="AL192" s="336"/>
      <c r="AM192" s="336"/>
      <c r="AN192" s="336"/>
      <c r="AO192" s="20"/>
      <c r="AP192" s="336"/>
      <c r="AQ192" s="336"/>
      <c r="AR192" s="20"/>
      <c r="AS192" s="20"/>
      <c r="AT192" s="20"/>
    </row>
    <row r="193" spans="1:46">
      <c r="A193" s="20"/>
      <c r="B193" s="143"/>
      <c r="C193" s="19"/>
      <c r="D193" s="19"/>
      <c r="E193" s="19"/>
      <c r="F193" s="19"/>
      <c r="G193" s="19"/>
      <c r="H193" s="19"/>
      <c r="I193" s="19"/>
      <c r="J193" s="143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44"/>
      <c r="AJ193" s="336"/>
      <c r="AK193" s="336"/>
      <c r="AL193" s="336"/>
      <c r="AM193" s="336"/>
      <c r="AN193" s="336"/>
      <c r="AO193" s="20"/>
      <c r="AP193" s="336"/>
      <c r="AQ193" s="336"/>
      <c r="AR193" s="20"/>
      <c r="AS193" s="20"/>
      <c r="AT193" s="20"/>
    </row>
    <row r="194" spans="1:46">
      <c r="A194" s="20"/>
      <c r="B194" s="143"/>
      <c r="C194" s="19"/>
      <c r="D194" s="19"/>
      <c r="E194" s="19"/>
      <c r="F194" s="19"/>
      <c r="G194" s="19"/>
      <c r="H194" s="19"/>
      <c r="I194" s="19"/>
      <c r="J194" s="143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44"/>
      <c r="AJ194" s="336"/>
      <c r="AK194" s="336"/>
      <c r="AL194" s="336"/>
      <c r="AM194" s="336"/>
      <c r="AN194" s="336"/>
      <c r="AO194" s="20"/>
      <c r="AP194" s="336"/>
      <c r="AQ194" s="336"/>
      <c r="AR194" s="20"/>
      <c r="AS194" s="20"/>
      <c r="AT194" s="20"/>
    </row>
    <row r="195" spans="1:46">
      <c r="A195" s="20"/>
      <c r="B195" s="143"/>
      <c r="C195" s="19"/>
      <c r="D195" s="19"/>
      <c r="E195" s="19"/>
      <c r="F195" s="19"/>
      <c r="G195" s="19"/>
      <c r="H195" s="19"/>
      <c r="I195" s="19"/>
      <c r="J195" s="143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44"/>
      <c r="AJ195" s="336"/>
      <c r="AK195" s="336"/>
      <c r="AL195" s="336"/>
      <c r="AM195" s="336"/>
      <c r="AN195" s="336"/>
      <c r="AO195" s="20"/>
      <c r="AP195" s="336"/>
      <c r="AQ195" s="336"/>
      <c r="AR195" s="20"/>
      <c r="AS195" s="20"/>
      <c r="AT195" s="20"/>
    </row>
    <row r="196" spans="1:46">
      <c r="A196" s="20"/>
      <c r="B196" s="143"/>
      <c r="C196" s="19"/>
      <c r="D196" s="19"/>
      <c r="E196" s="19"/>
      <c r="F196" s="19"/>
      <c r="G196" s="19"/>
      <c r="H196" s="19"/>
      <c r="I196" s="19"/>
      <c r="J196" s="143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44"/>
      <c r="AJ196" s="336"/>
      <c r="AK196" s="336"/>
      <c r="AL196" s="336"/>
      <c r="AM196" s="336"/>
      <c r="AN196" s="336"/>
      <c r="AO196" s="20"/>
      <c r="AP196" s="336"/>
      <c r="AQ196" s="336"/>
      <c r="AR196" s="20"/>
      <c r="AS196" s="20"/>
      <c r="AT196" s="20"/>
    </row>
    <row r="197" spans="1:46">
      <c r="A197" s="20"/>
      <c r="B197" s="143"/>
      <c r="C197" s="19"/>
      <c r="D197" s="19"/>
      <c r="E197" s="19"/>
      <c r="F197" s="19"/>
      <c r="G197" s="19"/>
      <c r="H197" s="19"/>
      <c r="I197" s="19"/>
      <c r="J197" s="143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44"/>
      <c r="AJ197" s="336"/>
      <c r="AK197" s="336"/>
      <c r="AL197" s="336"/>
      <c r="AM197" s="336"/>
      <c r="AN197" s="336"/>
      <c r="AO197" s="20"/>
      <c r="AP197" s="336"/>
      <c r="AQ197" s="336"/>
      <c r="AR197" s="20"/>
      <c r="AS197" s="20"/>
      <c r="AT197" s="20"/>
    </row>
    <row r="198" spans="1:46">
      <c r="A198" s="20"/>
      <c r="B198" s="143"/>
      <c r="C198" s="19"/>
      <c r="D198" s="19"/>
      <c r="E198" s="19"/>
      <c r="F198" s="19"/>
      <c r="G198" s="19"/>
      <c r="H198" s="19"/>
      <c r="I198" s="19"/>
      <c r="J198" s="143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44"/>
      <c r="AJ198" s="336"/>
      <c r="AK198" s="336"/>
      <c r="AL198" s="336"/>
      <c r="AM198" s="336"/>
      <c r="AN198" s="336"/>
      <c r="AO198" s="20"/>
      <c r="AP198" s="336"/>
      <c r="AQ198" s="336"/>
      <c r="AR198" s="20"/>
      <c r="AS198" s="20"/>
      <c r="AT198" s="20"/>
    </row>
    <row r="199" spans="1:46">
      <c r="A199" s="20"/>
      <c r="B199" s="143"/>
      <c r="C199" s="19"/>
      <c r="D199" s="19"/>
      <c r="E199" s="19"/>
      <c r="F199" s="19"/>
      <c r="G199" s="19"/>
      <c r="H199" s="19"/>
      <c r="I199" s="19"/>
      <c r="J199" s="143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44"/>
      <c r="AJ199" s="336"/>
      <c r="AK199" s="336"/>
      <c r="AL199" s="336"/>
      <c r="AM199" s="336"/>
      <c r="AN199" s="336"/>
      <c r="AO199" s="20"/>
      <c r="AP199" s="336"/>
      <c r="AQ199" s="336"/>
      <c r="AR199" s="20"/>
      <c r="AS199" s="20"/>
      <c r="AT199" s="20"/>
    </row>
    <row r="200" ht="21" customHeight="1" spans="1:46">
      <c r="A200" s="20"/>
      <c r="B200" s="337"/>
      <c r="C200" s="338"/>
      <c r="D200" s="338"/>
      <c r="E200" s="338"/>
      <c r="F200" s="338"/>
      <c r="G200" s="338"/>
      <c r="H200" s="338"/>
      <c r="I200" s="338"/>
      <c r="J200" s="337"/>
      <c r="K200" s="338"/>
      <c r="L200" s="338"/>
      <c r="M200" s="338"/>
      <c r="N200" s="338"/>
      <c r="O200" s="338"/>
      <c r="P200" s="338"/>
      <c r="Q200" s="338"/>
      <c r="R200" s="338"/>
      <c r="S200" s="338"/>
      <c r="T200" s="338"/>
      <c r="U200" s="338"/>
      <c r="V200" s="339"/>
      <c r="AJ200" s="336"/>
      <c r="AK200" s="336"/>
      <c r="AL200" s="336"/>
      <c r="AM200" s="336"/>
      <c r="AN200" s="336"/>
      <c r="AO200" s="20"/>
      <c r="AP200" s="336"/>
      <c r="AQ200" s="336"/>
      <c r="AR200" s="20"/>
      <c r="AS200" s="20"/>
      <c r="AT200" s="20"/>
    </row>
    <row r="201" ht="34" customHeight="1" spans="2:14">
      <c r="B201" s="170" t="s">
        <v>257</v>
      </c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2"/>
    </row>
    <row r="202" spans="2:14">
      <c r="B202" s="143"/>
      <c r="C202" s="19"/>
      <c r="D202" s="19"/>
      <c r="E202" s="19"/>
      <c r="F202" s="19"/>
      <c r="G202" s="19"/>
      <c r="H202" s="19"/>
      <c r="I202" s="19"/>
      <c r="J202" s="54"/>
      <c r="K202" s="54"/>
      <c r="L202" s="19"/>
      <c r="M202" s="20"/>
      <c r="N202" s="153"/>
    </row>
    <row r="203" spans="2:14">
      <c r="B203" s="143"/>
      <c r="C203" s="19"/>
      <c r="D203" s="19"/>
      <c r="E203" s="19"/>
      <c r="F203" s="19"/>
      <c r="G203" s="19"/>
      <c r="H203" s="19"/>
      <c r="I203" s="19"/>
      <c r="J203" s="54"/>
      <c r="K203" s="54"/>
      <c r="L203" s="19"/>
      <c r="M203" s="20"/>
      <c r="N203" s="153"/>
    </row>
    <row r="204" spans="2:14">
      <c r="B204" s="143"/>
      <c r="C204" s="19"/>
      <c r="D204" s="19"/>
      <c r="E204" s="19"/>
      <c r="F204" s="19"/>
      <c r="G204" s="19"/>
      <c r="H204" s="19"/>
      <c r="I204" s="19"/>
      <c r="J204" s="54"/>
      <c r="K204" s="54"/>
      <c r="L204" s="19"/>
      <c r="M204" s="20"/>
      <c r="N204" s="153"/>
    </row>
    <row r="205" spans="2:14">
      <c r="B205" s="143"/>
      <c r="C205" s="19"/>
      <c r="D205" s="19"/>
      <c r="E205" s="19"/>
      <c r="F205" s="19"/>
      <c r="G205" s="19"/>
      <c r="H205" s="19"/>
      <c r="I205" s="19"/>
      <c r="J205" s="54"/>
      <c r="K205" s="54"/>
      <c r="L205" s="19"/>
      <c r="M205" s="20"/>
      <c r="N205" s="153"/>
    </row>
    <row r="206" spans="2:14">
      <c r="B206" s="143"/>
      <c r="C206" s="19"/>
      <c r="D206" s="19"/>
      <c r="E206" s="19"/>
      <c r="F206" s="19"/>
      <c r="G206" s="19"/>
      <c r="H206" s="19"/>
      <c r="I206" s="19"/>
      <c r="J206" s="54"/>
      <c r="K206" s="54"/>
      <c r="L206" s="19"/>
      <c r="M206" s="20"/>
      <c r="N206" s="153"/>
    </row>
    <row r="207" spans="2:14">
      <c r="B207" s="143"/>
      <c r="C207" s="19"/>
      <c r="D207" s="19"/>
      <c r="E207" s="19"/>
      <c r="F207" s="19"/>
      <c r="G207" s="19"/>
      <c r="H207" s="19"/>
      <c r="I207" s="19"/>
      <c r="J207" s="54"/>
      <c r="K207" s="54"/>
      <c r="L207" s="19"/>
      <c r="M207" s="20"/>
      <c r="N207" s="153"/>
    </row>
    <row r="208" spans="2:14">
      <c r="B208" s="143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153"/>
    </row>
    <row r="209" spans="2:14">
      <c r="B209" s="143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153"/>
    </row>
    <row r="210" spans="2:14">
      <c r="B210" s="143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53"/>
    </row>
    <row r="211" spans="2:14">
      <c r="B211" s="143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53"/>
    </row>
    <row r="212" spans="2:14">
      <c r="B212" s="143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53"/>
    </row>
    <row r="213" spans="2:14">
      <c r="B213" s="143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20"/>
      <c r="N213" s="153"/>
    </row>
    <row r="214" spans="2:14">
      <c r="B214" s="143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20"/>
      <c r="N214" s="153"/>
    </row>
    <row r="215" spans="2:14">
      <c r="B215" s="143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0"/>
      <c r="N215" s="153"/>
    </row>
    <row r="216" spans="2:14">
      <c r="B216" s="143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20"/>
      <c r="N216" s="153"/>
    </row>
    <row r="217" spans="2:14">
      <c r="B217" s="143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53"/>
    </row>
    <row r="218" spans="2:14">
      <c r="B218" s="143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53"/>
    </row>
    <row r="219" spans="2:14">
      <c r="B219" s="143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53"/>
    </row>
    <row r="220" spans="2:14">
      <c r="B220" s="143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53"/>
    </row>
    <row r="221" spans="2:14">
      <c r="B221" s="143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153"/>
    </row>
    <row r="222" spans="2:14">
      <c r="B222" s="143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153"/>
    </row>
    <row r="223" spans="2:14">
      <c r="B223" s="143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153"/>
    </row>
    <row r="224" spans="2:14">
      <c r="B224" s="143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153"/>
    </row>
    <row r="225" spans="2:14">
      <c r="B225" s="143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53"/>
    </row>
    <row r="226" spans="2:14">
      <c r="B226" s="143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153"/>
    </row>
    <row r="227" spans="2:14">
      <c r="B227" s="143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153"/>
    </row>
    <row r="228" spans="2:14">
      <c r="B228" s="143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153"/>
    </row>
    <row r="229" spans="2:14">
      <c r="B229" s="143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20"/>
      <c r="N229" s="153"/>
    </row>
    <row r="230" spans="2:14">
      <c r="B230" s="143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20"/>
      <c r="N230" s="153"/>
    </row>
    <row r="231" spans="2:14">
      <c r="B231" s="143"/>
      <c r="N231" s="153"/>
    </row>
    <row r="232" spans="2:14">
      <c r="B232" s="143"/>
      <c r="I232" s="247"/>
      <c r="J232" s="247"/>
      <c r="N232" s="153"/>
    </row>
    <row r="233" spans="2:14">
      <c r="B233" s="143"/>
      <c r="I233" s="247"/>
      <c r="J233" s="247"/>
      <c r="N233" s="153"/>
    </row>
    <row r="234" spans="2:14">
      <c r="B234" s="143"/>
      <c r="N234" s="153"/>
    </row>
    <row r="235" spans="2:14">
      <c r="B235" s="143"/>
      <c r="N235" s="153"/>
    </row>
    <row r="236" spans="2:14">
      <c r="B236" s="143"/>
      <c r="N236" s="153"/>
    </row>
    <row r="237" spans="2:14">
      <c r="B237" s="143"/>
      <c r="N237" s="153"/>
    </row>
    <row r="238" spans="2:14">
      <c r="B238" s="143"/>
      <c r="N238" s="153"/>
    </row>
    <row r="239" spans="2:14">
      <c r="B239" s="143"/>
      <c r="N239" s="153"/>
    </row>
    <row r="240" spans="2:14">
      <c r="B240" s="143"/>
      <c r="N240" s="153"/>
    </row>
    <row r="241" spans="2:14">
      <c r="B241" s="143"/>
      <c r="N241" s="153"/>
    </row>
    <row r="242" spans="2:14">
      <c r="B242" s="143"/>
      <c r="N242" s="153"/>
    </row>
    <row r="243" spans="2:14">
      <c r="B243" s="143"/>
      <c r="N243" s="153"/>
    </row>
    <row r="244" spans="2:14">
      <c r="B244" s="143"/>
      <c r="N244" s="153"/>
    </row>
    <row r="245" spans="2:14">
      <c r="B245" s="143"/>
      <c r="N245" s="153"/>
    </row>
    <row r="246" spans="2:14">
      <c r="B246" s="143"/>
      <c r="N246" s="153"/>
    </row>
    <row r="247" spans="2:14">
      <c r="B247" s="143"/>
      <c r="N247" s="153"/>
    </row>
    <row r="248" spans="2:14">
      <c r="B248" s="143"/>
      <c r="N248" s="153"/>
    </row>
    <row r="249" ht="13.5" spans="2:14">
      <c r="B249" s="337"/>
      <c r="C249" s="338"/>
      <c r="D249" s="338"/>
      <c r="E249" s="338"/>
      <c r="F249" s="338"/>
      <c r="G249" s="338"/>
      <c r="H249" s="338"/>
      <c r="I249" s="338"/>
      <c r="J249" s="338"/>
      <c r="K249" s="338"/>
      <c r="L249" s="338"/>
      <c r="M249" s="338"/>
      <c r="N249" s="339"/>
    </row>
  </sheetData>
  <mergeCells count="50">
    <mergeCell ref="E16:G16"/>
    <mergeCell ref="H16:K16"/>
    <mergeCell ref="L16:N16"/>
    <mergeCell ref="V16:Z16"/>
    <mergeCell ref="AA16:AC16"/>
    <mergeCell ref="AD16:AG16"/>
    <mergeCell ref="AH16:AJ16"/>
    <mergeCell ref="AK16:AM16"/>
    <mergeCell ref="E24:G24"/>
    <mergeCell ref="H24:K24"/>
    <mergeCell ref="L24:N24"/>
    <mergeCell ref="V24:Z24"/>
    <mergeCell ref="AA24:AC24"/>
    <mergeCell ref="AD24:AG24"/>
    <mergeCell ref="AH24:AJ24"/>
    <mergeCell ref="AK24:AM24"/>
    <mergeCell ref="C40:Z40"/>
    <mergeCell ref="E44:G44"/>
    <mergeCell ref="H44:K44"/>
    <mergeCell ref="L44:N44"/>
    <mergeCell ref="V44:Z44"/>
    <mergeCell ref="AA44:AC44"/>
    <mergeCell ref="AD44:AG44"/>
    <mergeCell ref="AH44:AJ44"/>
    <mergeCell ref="AK44:AM44"/>
    <mergeCell ref="E64:G64"/>
    <mergeCell ref="H64:K64"/>
    <mergeCell ref="L64:N64"/>
    <mergeCell ref="V64:Z64"/>
    <mergeCell ref="AA64:AC64"/>
    <mergeCell ref="AE64:AG64"/>
    <mergeCell ref="AH64:AJ64"/>
    <mergeCell ref="AK64:AM64"/>
    <mergeCell ref="E118:G118"/>
    <mergeCell ref="H118:K118"/>
    <mergeCell ref="L118:N118"/>
    <mergeCell ref="V118:Z118"/>
    <mergeCell ref="AA118:AC118"/>
    <mergeCell ref="AE118:AG118"/>
    <mergeCell ref="AH118:AJ118"/>
    <mergeCell ref="AK118:AM118"/>
    <mergeCell ref="B171:I171"/>
    <mergeCell ref="J171:V171"/>
    <mergeCell ref="B201:N201"/>
    <mergeCell ref="B64:B65"/>
    <mergeCell ref="B118:B119"/>
    <mergeCell ref="C24:C25"/>
    <mergeCell ref="C44:C45"/>
    <mergeCell ref="C64:C65"/>
    <mergeCell ref="C118:C119"/>
  </mergeCells>
  <pageMargins left="0.196850393700787" right="0.196850393700787" top="0.393700787401575" bottom="0.393700787401575" header="0.31496062992126" footer="0.118110236220472"/>
  <pageSetup paperSize="9" scale="69" orientation="landscape" horizontalDpi="600" verticalDpi="600"/>
  <headerFooter>
    <oddFooter>&amp;CPágina &amp;P</oddFooter>
  </headerFooter>
  <ignoredErrors>
    <ignoredError sqref="G66:G111;Z18;J59:J63;J39:J43;AE59:AE63;AE39:AE43;AP22:AR23;AP39:AR43;AP59:AR63;AG101;Z66:Z111" formulaRange="1"/>
    <ignoredError sqref="J22:J23;AE22:AE23" formula="1" formulaRange="1"/>
    <ignoredError sqref="AK121:AK165;AK120;I39:I43;I22:I23;N22:N23;Q22:Q23;Y22:Z23;AH59:AH63;AH39:AH43;AH22:AH23;K26:K38;G26:G38;N26:N38;T27:T37;Z26:Z37;AC26:AC37;AG26:AG37;AJ26;AJ27:AJ37;F46:F57;AH120:AH16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capa</vt:lpstr>
      <vt:lpstr>resumo_bolsas_PROEX</vt:lpstr>
      <vt:lpstr>infor_eixo formação línguas</vt:lpstr>
      <vt:lpstr>inf_eixo pré vestibular_enem</vt:lpstr>
      <vt:lpstr>bolsa formador_eixo línguas_mês</vt:lpstr>
      <vt:lpstr>bolsa f_eixo línguas_anual</vt:lpstr>
      <vt:lpstr>bolsa_eixo habilidades</vt:lpstr>
      <vt:lpstr>bolsa PIBEX_mês</vt:lpstr>
      <vt:lpstr>bolsas_PIBEX</vt:lpstr>
      <vt:lpstr>bolsa Cultura_mês</vt:lpstr>
      <vt:lpstr>bolsa Cultura_anual</vt:lpstr>
      <vt:lpstr>Oficinas_Cultura</vt:lpstr>
      <vt:lpstr>bolsa_músico</vt:lpstr>
      <vt:lpstr>palestra_fc docentes</vt:lpstr>
      <vt:lpstr>projetos_PROEXT</vt:lpstr>
      <vt:lpstr>bolsas_PROEXT</vt:lpstr>
      <vt:lpstr>Atualização do arquivo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Reinaldo Maracaipe Costa</dc:creator>
  <cp:lastModifiedBy>rozimarerivas</cp:lastModifiedBy>
  <dcterms:created xsi:type="dcterms:W3CDTF">2006-09-16T00:00:00Z</dcterms:created>
  <dcterms:modified xsi:type="dcterms:W3CDTF">2023-07-25T12:48:56Z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1046-11.2.0.11537</vt:lpwstr>
  </property>
  <property fmtid="{D5CDD505-2E9C-101B-9397-08002B2CF9AE}" pid="3" name="ICV">
    <vt:lpwstr>70318EF01AF44F3089960C3A1CF1737D</vt:lpwstr>
  </property>
</Properties>
</file>